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240" yWindow="75" windowWidth="14235" windowHeight="8955" activeTab="1"/>
  </bookViews>
  <sheets>
    <sheet name="Двери" sheetId="2" r:id="rId1"/>
    <sheet name="Заказ" sheetId="1" r:id="rId2"/>
  </sheets>
  <definedNames>
    <definedName name="_xlnm.Print_Area" localSheetId="1">Заказ!$A$1:$P$69</definedName>
  </definedNames>
  <calcPr calcId="124519" refMode="R1C1"/>
</workbook>
</file>

<file path=xl/calcChain.xml><?xml version="1.0" encoding="utf-8"?>
<calcChain xmlns="http://schemas.openxmlformats.org/spreadsheetml/2006/main">
  <c r="F67" i="2"/>
  <c r="D67"/>
  <c r="F62"/>
  <c r="D62"/>
  <c r="F57"/>
  <c r="D57"/>
  <c r="F50"/>
  <c r="D50"/>
  <c r="F45"/>
  <c r="D45"/>
  <c r="F40"/>
  <c r="D40"/>
  <c r="E32"/>
  <c r="C32"/>
  <c r="E26"/>
  <c r="C26"/>
  <c r="E17"/>
  <c r="C17"/>
  <c r="E11"/>
  <c r="C11"/>
  <c r="E5"/>
  <c r="C5"/>
  <c r="AC37" i="1"/>
  <c r="AC38"/>
  <c r="AC39"/>
  <c r="AC40"/>
  <c r="AC41"/>
  <c r="AC42"/>
  <c r="AC43"/>
  <c r="AC44"/>
  <c r="AC45"/>
  <c r="AC46"/>
  <c r="AC47"/>
  <c r="AC48"/>
  <c r="AC49"/>
  <c r="AC50"/>
  <c r="AC36"/>
  <c r="AC51" s="1"/>
  <c r="AB10"/>
  <c r="AA10"/>
  <c r="Z10"/>
  <c r="R10"/>
  <c r="AC10"/>
  <c r="AC19"/>
  <c r="AC20"/>
  <c r="AC21"/>
  <c r="AC22"/>
  <c r="AC23"/>
  <c r="AC24"/>
  <c r="AC25"/>
  <c r="AC26"/>
  <c r="AC27"/>
  <c r="AC28"/>
  <c r="AC29"/>
  <c r="AC30"/>
  <c r="AC31"/>
  <c r="AC32"/>
  <c r="AD50"/>
  <c r="AE50" s="1"/>
  <c r="AD49"/>
  <c r="AE49" s="1"/>
  <c r="AD48"/>
  <c r="AE48" s="1"/>
  <c r="AD47"/>
  <c r="AE47" s="1"/>
  <c r="AD46"/>
  <c r="AE46" s="1"/>
  <c r="AD45"/>
  <c r="AE45" s="1"/>
  <c r="AD44"/>
  <c r="AE44" s="1"/>
  <c r="AD43"/>
  <c r="AE43" s="1"/>
  <c r="AD42"/>
  <c r="AE42" s="1"/>
  <c r="AD41"/>
  <c r="AE41" s="1"/>
  <c r="AD40"/>
  <c r="AE40" s="1"/>
  <c r="AD39"/>
  <c r="AE39" s="1"/>
  <c r="AD38"/>
  <c r="AE38" s="1"/>
  <c r="AD37"/>
  <c r="AE37" s="1"/>
  <c r="AD36"/>
  <c r="AE36" s="1"/>
  <c r="Z11"/>
  <c r="Z12"/>
  <c r="Z13"/>
  <c r="Z14"/>
  <c r="Z15"/>
  <c r="Z16"/>
  <c r="Z17"/>
  <c r="Z18"/>
  <c r="Z19"/>
  <c r="Z20"/>
  <c r="Z21"/>
  <c r="Z22"/>
  <c r="Z23"/>
  <c r="Z24"/>
  <c r="Z25"/>
  <c r="Z26"/>
  <c r="Z27"/>
  <c r="Z28"/>
  <c r="Z29"/>
  <c r="Z30"/>
  <c r="Z31"/>
  <c r="Z32"/>
  <c r="Z33"/>
  <c r="Z34"/>
  <c r="Z35"/>
  <c r="Z36"/>
  <c r="Z37"/>
  <c r="Z38"/>
  <c r="Z39"/>
  <c r="Z40"/>
  <c r="Z41"/>
  <c r="Z42"/>
  <c r="Z43"/>
  <c r="Z44"/>
  <c r="Z45"/>
  <c r="Z46"/>
  <c r="Z47"/>
  <c r="Z48"/>
  <c r="Z49"/>
  <c r="Z50"/>
  <c r="Z51"/>
  <c r="Z52"/>
  <c r="Z53"/>
  <c r="Z54"/>
  <c r="Z55"/>
  <c r="Z56"/>
  <c r="Z57"/>
  <c r="Z58"/>
  <c r="Z59"/>
  <c r="Z60"/>
  <c r="Z61"/>
  <c r="Z62"/>
  <c r="Z63"/>
  <c r="Z64"/>
  <c r="Z65"/>
  <c r="Z66"/>
  <c r="Z67"/>
  <c r="Z68"/>
  <c r="Z69"/>
  <c r="AB11"/>
  <c r="AB12"/>
  <c r="AB13"/>
  <c r="AB14"/>
  <c r="AB15"/>
  <c r="AB16"/>
  <c r="AB17"/>
  <c r="AB18"/>
  <c r="AB19"/>
  <c r="AB20"/>
  <c r="AB21"/>
  <c r="AB22"/>
  <c r="AB23"/>
  <c r="AB24"/>
  <c r="AB25"/>
  <c r="AB26"/>
  <c r="AB27"/>
  <c r="AB28"/>
  <c r="AB29"/>
  <c r="AB30"/>
  <c r="AB31"/>
  <c r="AB32"/>
  <c r="AB33"/>
  <c r="AB34"/>
  <c r="AB35"/>
  <c r="AB36"/>
  <c r="AB37"/>
  <c r="AB38"/>
  <c r="AB39"/>
  <c r="AB40"/>
  <c r="AB41"/>
  <c r="AB42"/>
  <c r="AB43"/>
  <c r="AB44"/>
  <c r="AB45"/>
  <c r="AB46"/>
  <c r="AB47"/>
  <c r="AB48"/>
  <c r="AB49"/>
  <c r="AB50"/>
  <c r="AB51"/>
  <c r="AB52"/>
  <c r="AB53"/>
  <c r="AB54"/>
  <c r="AB55"/>
  <c r="AB56"/>
  <c r="AB57"/>
  <c r="AB58"/>
  <c r="AB59"/>
  <c r="AB60"/>
  <c r="AB61"/>
  <c r="AB62"/>
  <c r="AB63"/>
  <c r="AB64"/>
  <c r="AB65"/>
  <c r="AB66"/>
  <c r="AB67"/>
  <c r="AB68"/>
  <c r="AB69"/>
  <c r="R11"/>
  <c r="R12"/>
  <c r="R13"/>
  <c r="R14"/>
  <c r="AA11"/>
  <c r="AA12"/>
  <c r="AA13"/>
  <c r="AA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52"/>
  <c r="R53"/>
  <c r="R54"/>
  <c r="R55"/>
  <c r="R56"/>
  <c r="R57"/>
  <c r="R58"/>
  <c r="R59"/>
  <c r="R60"/>
  <c r="R61"/>
  <c r="R62"/>
  <c r="R63"/>
  <c r="R64"/>
  <c r="R65"/>
  <c r="R66"/>
  <c r="R67"/>
  <c r="R68"/>
  <c r="R69"/>
  <c r="AA15"/>
  <c r="AA16"/>
  <c r="AA17"/>
  <c r="AA18"/>
  <c r="AA19"/>
  <c r="AA20"/>
  <c r="AA21"/>
  <c r="AA22"/>
  <c r="AA23"/>
  <c r="AA24"/>
  <c r="AA25"/>
  <c r="AA26"/>
  <c r="AA27"/>
  <c r="AA28"/>
  <c r="AA29"/>
  <c r="AA30"/>
  <c r="AA31"/>
  <c r="AA32"/>
  <c r="AA33"/>
  <c r="AA34"/>
  <c r="AA35"/>
  <c r="AA36"/>
  <c r="AA37"/>
  <c r="AA38"/>
  <c r="AA39"/>
  <c r="AA40"/>
  <c r="AA41"/>
  <c r="AA42"/>
  <c r="AA43"/>
  <c r="AA44"/>
  <c r="AA45"/>
  <c r="AA46"/>
  <c r="AA47"/>
  <c r="AA48"/>
  <c r="AA49"/>
  <c r="AA50"/>
  <c r="AA51"/>
  <c r="AA52"/>
  <c r="AA53"/>
  <c r="AA54"/>
  <c r="AA55"/>
  <c r="AA56"/>
  <c r="AA57"/>
  <c r="AA58"/>
  <c r="AA59"/>
  <c r="AA60"/>
  <c r="AA61"/>
  <c r="AA62"/>
  <c r="AA63"/>
  <c r="AA64"/>
  <c r="AA65"/>
  <c r="AA66"/>
  <c r="AA67"/>
  <c r="AA68"/>
  <c r="AA69"/>
  <c r="AE10"/>
  <c r="AE11"/>
  <c r="AE12"/>
  <c r="AE13"/>
  <c r="AE14"/>
  <c r="AE15"/>
  <c r="AC18"/>
  <c r="AE53"/>
  <c r="AE54"/>
  <c r="AE55"/>
  <c r="AE56"/>
  <c r="AE57"/>
  <c r="AE58"/>
  <c r="AE59"/>
  <c r="AE60"/>
  <c r="AE61"/>
  <c r="AE62"/>
  <c r="AE63"/>
  <c r="AE64"/>
  <c r="AE65"/>
  <c r="AE66"/>
  <c r="AE67"/>
  <c r="AE68"/>
  <c r="AE69"/>
  <c r="AC11"/>
  <c r="AC12"/>
  <c r="AC13"/>
  <c r="AC14"/>
  <c r="AC15"/>
  <c r="P15"/>
  <c r="AE70"/>
  <c r="AC33" l="1"/>
  <c r="R70"/>
  <c r="Z70"/>
  <c r="AB70"/>
  <c r="AA70"/>
  <c r="AE51"/>
  <c r="X2" l="1"/>
</calcChain>
</file>

<file path=xl/sharedStrings.xml><?xml version="1.0" encoding="utf-8"?>
<sst xmlns="http://schemas.openxmlformats.org/spreadsheetml/2006/main" count="117" uniqueCount="43">
  <si>
    <t>№</t>
  </si>
  <si>
    <t>длина</t>
  </si>
  <si>
    <t>ширина</t>
  </si>
  <si>
    <t>высота</t>
  </si>
  <si>
    <t>вставка</t>
  </si>
  <si>
    <t>кол-во</t>
  </si>
  <si>
    <t>Цвет материала</t>
  </si>
  <si>
    <t>Дата</t>
  </si>
  <si>
    <t>Заказ №</t>
  </si>
  <si>
    <t>ФИО заказчика</t>
  </si>
  <si>
    <t>размеры</t>
  </si>
  <si>
    <t>отделка торцов</t>
  </si>
  <si>
    <t>сложн детали</t>
  </si>
  <si>
    <t>описание</t>
  </si>
  <si>
    <t>фасады Раумплюс</t>
  </si>
  <si>
    <t>фасады МДФ или Алюминий</t>
  </si>
  <si>
    <t>ширина проема</t>
  </si>
  <si>
    <t>высота проема</t>
  </si>
  <si>
    <t>кол-во дверей</t>
  </si>
  <si>
    <t>расчет размеров дверей</t>
  </si>
  <si>
    <t>ДВП или Прочее</t>
  </si>
  <si>
    <t>фурнитура</t>
  </si>
  <si>
    <t>паз</t>
  </si>
  <si>
    <t>склейка</t>
  </si>
  <si>
    <t>скос</t>
  </si>
  <si>
    <t>прис</t>
  </si>
  <si>
    <t>КУПЕ - ОТКРЫТЫЙ ПРОФИЛЬ (АСИММЕТРИЧНЫЙ) -</t>
  </si>
  <si>
    <t>КУПЕ - ЗАКРЫТЫЙ ПРОФИЛЬ (СИММЕТРИЧНЫЙ) -</t>
  </si>
  <si>
    <t>ПИВОТ (ШИРОКИЙ НИЗ) - ОТКРЫТЫЙ ПРОФИЛЬ (АСИММЕТРИЧНЫЙ) -</t>
  </si>
  <si>
    <t>ПИВОТ (УЗКИЙ НИЗ) - ОТКРЫТЫЙ ПРОФИЛЬ (АСИММЕТРИЧНЫЙ) -</t>
  </si>
  <si>
    <t>ДВП</t>
  </si>
  <si>
    <t>Кромка</t>
  </si>
  <si>
    <t>Упаковка</t>
  </si>
  <si>
    <t>перехлест</t>
  </si>
  <si>
    <t>ширина двери</t>
  </si>
  <si>
    <t>высота двери</t>
  </si>
  <si>
    <t>ДСП</t>
  </si>
  <si>
    <t>радиус внешн</t>
  </si>
  <si>
    <t>радиус внутр</t>
  </si>
  <si>
    <t>петли в ДСП</t>
  </si>
  <si>
    <t>цена дверей</t>
  </si>
  <si>
    <t>петли в МДФ</t>
  </si>
  <si>
    <t>Борисов А.В.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</si>
</sst>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,##0_ ;[Red]\-#,##0\ "/>
  </numFmts>
  <fonts count="8">
    <font>
      <sz val="10"/>
      <name val="Times New Roman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indexed="9"/>
      <name val="Times New Roman"/>
      <family val="1"/>
      <charset val="204"/>
    </font>
    <font>
      <b/>
      <sz val="36"/>
      <name val="Times New Roman"/>
      <family val="1"/>
      <charset val="204"/>
    </font>
    <font>
      <sz val="9"/>
      <color indexed="43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165" fontId="2" fillId="0" borderId="0" xfId="0" applyNumberFormat="1" applyFont="1" applyBorder="1" applyAlignment="1">
      <alignment horizontal="center" vertical="center" wrapText="1"/>
    </xf>
    <xf numFmtId="165" fontId="6" fillId="0" borderId="0" xfId="0" applyNumberFormat="1" applyFont="1" applyFill="1" applyAlignment="1">
      <alignment vertical="center" wrapText="1"/>
    </xf>
    <xf numFmtId="3" fontId="3" fillId="3" borderId="0" xfId="0" applyNumberFormat="1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3" fillId="0" borderId="0" xfId="0" applyNumberFormat="1" applyFont="1" applyFill="1" applyAlignment="1">
      <alignment vertical="center" wrapText="1"/>
    </xf>
    <xf numFmtId="3" fontId="3" fillId="0" borderId="0" xfId="0" applyNumberFormat="1" applyFont="1" applyFill="1" applyAlignment="1">
      <alignment horizontal="center" vertical="center" wrapText="1"/>
    </xf>
    <xf numFmtId="165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3" fontId="3" fillId="4" borderId="2" xfId="0" applyNumberFormat="1" applyFont="1" applyFill="1" applyBorder="1" applyAlignment="1">
      <alignment horizontal="center" vertical="center" wrapText="1"/>
    </xf>
    <xf numFmtId="3" fontId="3" fillId="3" borderId="2" xfId="0" applyNumberFormat="1" applyFont="1" applyFill="1" applyBorder="1" applyAlignment="1">
      <alignment horizontal="center" vertical="center" wrapText="1"/>
    </xf>
    <xf numFmtId="3" fontId="3" fillId="3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 wrapText="1"/>
    </xf>
    <xf numFmtId="3" fontId="3" fillId="5" borderId="0" xfId="0" applyNumberFormat="1" applyFont="1" applyFill="1" applyBorder="1" applyAlignment="1">
      <alignment horizontal="center" vertical="center" wrapText="1"/>
    </xf>
    <xf numFmtId="3" fontId="3" fillId="6" borderId="0" xfId="0" applyNumberFormat="1" applyFont="1" applyFill="1" applyBorder="1" applyAlignment="1">
      <alignment horizontal="center" vertical="center" wrapText="1"/>
    </xf>
    <xf numFmtId="3" fontId="3" fillId="7" borderId="0" xfId="0" applyNumberFormat="1" applyFont="1" applyFill="1" applyBorder="1" applyAlignment="1">
      <alignment horizontal="center" vertical="center" wrapText="1"/>
    </xf>
    <xf numFmtId="3" fontId="3" fillId="8" borderId="0" xfId="0" applyNumberFormat="1" applyFont="1" applyFill="1" applyBorder="1" applyAlignment="1">
      <alignment horizontal="center" vertical="center" wrapText="1"/>
    </xf>
    <xf numFmtId="3" fontId="3" fillId="9" borderId="0" xfId="0" applyNumberFormat="1" applyFont="1" applyFill="1" applyBorder="1" applyAlignment="1">
      <alignment horizontal="center" vertical="center" wrapText="1"/>
    </xf>
    <xf numFmtId="3" fontId="3" fillId="4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3" fontId="4" fillId="0" borderId="0" xfId="0" applyNumberFormat="1" applyFont="1" applyBorder="1" applyAlignment="1">
      <alignment horizontal="center" vertical="center" wrapText="1"/>
    </xf>
    <xf numFmtId="3" fontId="3" fillId="10" borderId="0" xfId="0" applyNumberFormat="1" applyFont="1" applyFill="1" applyBorder="1" applyAlignment="1">
      <alignment horizontal="center" vertical="center" wrapText="1"/>
    </xf>
    <xf numFmtId="165" fontId="3" fillId="7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3" fontId="3" fillId="5" borderId="2" xfId="0" applyNumberFormat="1" applyFont="1" applyFill="1" applyBorder="1" applyAlignment="1">
      <alignment horizontal="center" vertical="center" wrapText="1"/>
    </xf>
    <xf numFmtId="3" fontId="3" fillId="6" borderId="2" xfId="0" applyNumberFormat="1" applyFont="1" applyFill="1" applyBorder="1" applyAlignment="1">
      <alignment horizontal="center" vertical="center" wrapText="1"/>
    </xf>
    <xf numFmtId="3" fontId="3" fillId="7" borderId="2" xfId="0" applyNumberFormat="1" applyFont="1" applyFill="1" applyBorder="1" applyAlignment="1">
      <alignment horizontal="center" vertical="center" wrapText="1"/>
    </xf>
    <xf numFmtId="3" fontId="3" fillId="8" borderId="2" xfId="0" applyNumberFormat="1" applyFont="1" applyFill="1" applyBorder="1" applyAlignment="1">
      <alignment horizontal="center" vertical="center" wrapText="1"/>
    </xf>
    <xf numFmtId="3" fontId="3" fillId="9" borderId="2" xfId="0" applyNumberFormat="1" applyFont="1" applyFill="1" applyBorder="1" applyAlignment="1">
      <alignment horizontal="center" vertical="center" wrapText="1"/>
    </xf>
    <xf numFmtId="3" fontId="3" fillId="10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vertical="center" wrapText="1"/>
    </xf>
    <xf numFmtId="3" fontId="4" fillId="0" borderId="4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" fontId="2" fillId="2" borderId="5" xfId="0" applyNumberFormat="1" applyFont="1" applyFill="1" applyBorder="1" applyAlignment="1">
      <alignment horizontal="center" vertical="center" wrapText="1"/>
    </xf>
    <xf numFmtId="1" fontId="2" fillId="2" borderId="6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165" fontId="3" fillId="1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165" fontId="3" fillId="7" borderId="1" xfId="0" applyNumberFormat="1" applyFont="1" applyFill="1" applyBorder="1" applyAlignment="1">
      <alignment horizontal="center" vertical="center" wrapText="1"/>
    </xf>
    <xf numFmtId="165" fontId="6" fillId="11" borderId="0" xfId="0" applyNumberFormat="1" applyFont="1" applyFill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165" fontId="3" fillId="4" borderId="1" xfId="0" applyNumberFormat="1" applyFont="1" applyFill="1" applyBorder="1" applyAlignment="1">
      <alignment horizontal="center" vertical="center" wrapText="1"/>
    </xf>
    <xf numFmtId="165" fontId="3" fillId="6" borderId="1" xfId="0" applyNumberFormat="1" applyFont="1" applyFill="1" applyBorder="1" applyAlignment="1">
      <alignment horizontal="center" vertical="center" wrapText="1"/>
    </xf>
    <xf numFmtId="165" fontId="3" fillId="8" borderId="1" xfId="0" applyNumberFormat="1" applyFont="1" applyFill="1" applyBorder="1" applyAlignment="1">
      <alignment horizontal="center" vertical="center" wrapText="1"/>
    </xf>
    <xf numFmtId="165" fontId="3" fillId="9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5" fontId="3" fillId="5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DK75"/>
  <sheetViews>
    <sheetView zoomScale="85" workbookViewId="0">
      <selection sqref="A1:F1"/>
    </sheetView>
  </sheetViews>
  <sheetFormatPr defaultColWidth="10" defaultRowHeight="12" customHeight="1"/>
  <cols>
    <col min="1" max="2" width="18.6640625" style="1" customWidth="1"/>
    <col min="3" max="5" width="10" style="1" customWidth="1"/>
    <col min="6" max="6" width="10" style="21" customWidth="1"/>
    <col min="7" max="7" width="10" style="1" customWidth="1"/>
    <col min="8" max="9" width="10" style="21" customWidth="1"/>
    <col min="10" max="16384" width="10" style="1"/>
  </cols>
  <sheetData>
    <row r="1" spans="1:115" ht="12" customHeight="1">
      <c r="A1" s="74" t="s">
        <v>26</v>
      </c>
      <c r="B1" s="74"/>
      <c r="C1" s="74"/>
      <c r="D1" s="74"/>
      <c r="E1" s="74"/>
      <c r="F1" s="74"/>
      <c r="G1" s="75"/>
      <c r="H1" s="75"/>
      <c r="I1" s="75"/>
    </row>
    <row r="2" spans="1:115" ht="12" customHeight="1">
      <c r="A2" s="67" t="s">
        <v>19</v>
      </c>
      <c r="B2" s="67"/>
      <c r="C2" s="67" t="s">
        <v>17</v>
      </c>
      <c r="D2" s="67"/>
      <c r="E2" s="67" t="s">
        <v>16</v>
      </c>
      <c r="F2" s="67"/>
      <c r="G2" s="68" t="s">
        <v>18</v>
      </c>
      <c r="H2" s="68"/>
      <c r="I2" s="24" t="s">
        <v>33</v>
      </c>
    </row>
    <row r="3" spans="1:115" ht="12" customHeight="1">
      <c r="A3" s="67"/>
      <c r="B3" s="67"/>
      <c r="C3" s="67">
        <v>0</v>
      </c>
      <c r="D3" s="67"/>
      <c r="E3" s="67">
        <v>0</v>
      </c>
      <c r="F3" s="67"/>
      <c r="G3" s="68">
        <v>0</v>
      </c>
      <c r="H3" s="68"/>
      <c r="I3" s="67">
        <v>0</v>
      </c>
    </row>
    <row r="4" spans="1:115" ht="12" customHeight="1">
      <c r="A4" s="67"/>
      <c r="B4" s="67"/>
      <c r="C4" s="67" t="s">
        <v>35</v>
      </c>
      <c r="D4" s="67"/>
      <c r="E4" s="67" t="s">
        <v>34</v>
      </c>
      <c r="F4" s="67"/>
      <c r="G4" s="68"/>
      <c r="H4" s="68"/>
      <c r="I4" s="67"/>
    </row>
    <row r="5" spans="1:115" ht="12" customHeight="1">
      <c r="A5" s="67"/>
      <c r="B5" s="67"/>
      <c r="C5" s="71">
        <f>C3-40</f>
        <v>-40</v>
      </c>
      <c r="D5" s="72"/>
      <c r="E5" s="69" t="e">
        <f>(E3+26*I3-11)/G3</f>
        <v>#DIV/0!</v>
      </c>
      <c r="F5" s="70"/>
      <c r="G5" s="68"/>
      <c r="H5" s="68"/>
      <c r="I5" s="67"/>
    </row>
    <row r="6" spans="1:115" s="11" customFormat="1" ht="12" customHeight="1">
      <c r="A6" s="12"/>
      <c r="B6" s="12"/>
      <c r="C6" s="12"/>
      <c r="D6" s="12"/>
      <c r="E6" s="12"/>
      <c r="F6" s="12"/>
      <c r="G6" s="12"/>
      <c r="H6" s="12"/>
      <c r="I6" s="13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DB6" s="1"/>
      <c r="DC6" s="1"/>
      <c r="DD6" s="1"/>
      <c r="DE6" s="1"/>
      <c r="DF6" s="1"/>
      <c r="DG6" s="1"/>
      <c r="DH6" s="1"/>
      <c r="DI6" s="1"/>
      <c r="DJ6" s="1"/>
      <c r="DK6" s="1"/>
    </row>
    <row r="7" spans="1:115" ht="12" customHeight="1">
      <c r="A7" s="74" t="s">
        <v>26</v>
      </c>
      <c r="B7" s="74"/>
      <c r="C7" s="74"/>
      <c r="D7" s="74"/>
      <c r="E7" s="74"/>
      <c r="F7" s="74"/>
      <c r="G7" s="75"/>
      <c r="H7" s="75"/>
      <c r="I7" s="75"/>
    </row>
    <row r="8" spans="1:115" ht="12" customHeight="1">
      <c r="A8" s="67" t="s">
        <v>19</v>
      </c>
      <c r="B8" s="67"/>
      <c r="C8" s="67" t="s">
        <v>17</v>
      </c>
      <c r="D8" s="67"/>
      <c r="E8" s="67" t="s">
        <v>16</v>
      </c>
      <c r="F8" s="67"/>
      <c r="G8" s="68" t="s">
        <v>18</v>
      </c>
      <c r="H8" s="68"/>
      <c r="I8" s="24" t="s">
        <v>33</v>
      </c>
    </row>
    <row r="9" spans="1:115" ht="12" customHeight="1">
      <c r="A9" s="67"/>
      <c r="B9" s="67"/>
      <c r="C9" s="67">
        <v>0</v>
      </c>
      <c r="D9" s="67"/>
      <c r="E9" s="67">
        <v>0</v>
      </c>
      <c r="F9" s="67"/>
      <c r="G9" s="68">
        <v>0</v>
      </c>
      <c r="H9" s="68"/>
      <c r="I9" s="67">
        <v>0</v>
      </c>
    </row>
    <row r="10" spans="1:115" ht="12" customHeight="1">
      <c r="A10" s="67"/>
      <c r="B10" s="67"/>
      <c r="C10" s="67" t="s">
        <v>35</v>
      </c>
      <c r="D10" s="67"/>
      <c r="E10" s="67" t="s">
        <v>34</v>
      </c>
      <c r="F10" s="67"/>
      <c r="G10" s="68"/>
      <c r="H10" s="68"/>
      <c r="I10" s="67"/>
    </row>
    <row r="11" spans="1:115" ht="12" customHeight="1">
      <c r="A11" s="67"/>
      <c r="B11" s="67"/>
      <c r="C11" s="71">
        <f>C9-40</f>
        <v>-40</v>
      </c>
      <c r="D11" s="72"/>
      <c r="E11" s="69" t="e">
        <f>(E9+26*I9-11)/G9</f>
        <v>#DIV/0!</v>
      </c>
      <c r="F11" s="70"/>
      <c r="G11" s="68"/>
      <c r="H11" s="68"/>
      <c r="I11" s="67"/>
    </row>
    <row r="12" spans="1:115" s="11" customFormat="1" ht="12" customHeight="1">
      <c r="A12" s="12"/>
      <c r="B12" s="12"/>
      <c r="C12" s="12"/>
      <c r="D12" s="12"/>
      <c r="E12" s="12"/>
      <c r="F12" s="12"/>
      <c r="G12" s="12"/>
      <c r="H12" s="12"/>
      <c r="I12" s="13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DB12" s="1"/>
      <c r="DC12" s="1"/>
      <c r="DD12" s="1"/>
      <c r="DE12" s="1"/>
      <c r="DF12" s="1"/>
      <c r="DG12" s="1"/>
      <c r="DH12" s="1"/>
      <c r="DI12" s="1"/>
      <c r="DJ12" s="1"/>
      <c r="DK12" s="1"/>
    </row>
    <row r="13" spans="1:115" ht="12" customHeight="1">
      <c r="A13" s="74" t="s">
        <v>26</v>
      </c>
      <c r="B13" s="74"/>
      <c r="C13" s="74"/>
      <c r="D13" s="74"/>
      <c r="E13" s="74"/>
      <c r="F13" s="74"/>
      <c r="G13" s="75"/>
      <c r="H13" s="75"/>
      <c r="I13" s="75"/>
    </row>
    <row r="14" spans="1:115" ht="12" customHeight="1">
      <c r="A14" s="67" t="s">
        <v>19</v>
      </c>
      <c r="B14" s="67"/>
      <c r="C14" s="67" t="s">
        <v>17</v>
      </c>
      <c r="D14" s="67"/>
      <c r="E14" s="67" t="s">
        <v>16</v>
      </c>
      <c r="F14" s="67"/>
      <c r="G14" s="68" t="s">
        <v>18</v>
      </c>
      <c r="H14" s="68"/>
      <c r="I14" s="24" t="s">
        <v>33</v>
      </c>
    </row>
    <row r="15" spans="1:115" ht="12" customHeight="1">
      <c r="A15" s="67"/>
      <c r="B15" s="67"/>
      <c r="C15" s="67">
        <v>0</v>
      </c>
      <c r="D15" s="67"/>
      <c r="E15" s="67">
        <v>0</v>
      </c>
      <c r="F15" s="67"/>
      <c r="G15" s="68">
        <v>0</v>
      </c>
      <c r="H15" s="68"/>
      <c r="I15" s="67">
        <v>0</v>
      </c>
    </row>
    <row r="16" spans="1:115" ht="12" customHeight="1">
      <c r="A16" s="67"/>
      <c r="B16" s="67"/>
      <c r="C16" s="67" t="s">
        <v>35</v>
      </c>
      <c r="D16" s="67"/>
      <c r="E16" s="67" t="s">
        <v>34</v>
      </c>
      <c r="F16" s="67"/>
      <c r="G16" s="68"/>
      <c r="H16" s="68"/>
      <c r="I16" s="67"/>
    </row>
    <row r="17" spans="1:115" ht="12" customHeight="1">
      <c r="A17" s="67"/>
      <c r="B17" s="67"/>
      <c r="C17" s="71">
        <f>C15-40</f>
        <v>-40</v>
      </c>
      <c r="D17" s="72"/>
      <c r="E17" s="69" t="e">
        <f>(E15+26*I15-11)/G15</f>
        <v>#DIV/0!</v>
      </c>
      <c r="F17" s="70"/>
      <c r="G17" s="68"/>
      <c r="H17" s="68"/>
      <c r="I17" s="67"/>
    </row>
    <row r="18" spans="1:115" s="11" customFormat="1" ht="12" customHeight="1">
      <c r="A18" s="12"/>
      <c r="B18" s="12"/>
      <c r="C18" s="12"/>
      <c r="D18" s="12"/>
      <c r="E18" s="12"/>
      <c r="F18" s="12"/>
      <c r="G18" s="12"/>
      <c r="H18" s="12"/>
      <c r="I18" s="13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DB18" s="1"/>
      <c r="DC18" s="1"/>
      <c r="DD18" s="1"/>
      <c r="DE18" s="1"/>
      <c r="DF18" s="1"/>
      <c r="DG18" s="1"/>
      <c r="DH18" s="1"/>
      <c r="DI18" s="1"/>
      <c r="DJ18" s="1"/>
      <c r="DK18" s="1"/>
    </row>
    <row r="19" spans="1:115" s="11" customFormat="1" ht="12" customHeight="1">
      <c r="A19" s="12"/>
      <c r="B19" s="12"/>
      <c r="C19" s="12"/>
      <c r="D19" s="12"/>
      <c r="E19" s="12"/>
      <c r="F19" s="12"/>
      <c r="G19" s="12"/>
      <c r="H19" s="12"/>
      <c r="I19" s="13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DB19" s="1"/>
      <c r="DC19" s="1"/>
      <c r="DD19" s="1"/>
      <c r="DE19" s="1"/>
      <c r="DF19" s="1"/>
      <c r="DG19" s="1"/>
      <c r="DH19" s="1"/>
      <c r="DI19" s="1"/>
      <c r="DJ19" s="1"/>
      <c r="DK19" s="1"/>
    </row>
    <row r="20" spans="1:115" s="11" customFormat="1" ht="12" customHeight="1">
      <c r="A20" s="12"/>
      <c r="B20" s="12"/>
      <c r="C20" s="12"/>
      <c r="D20" s="12"/>
      <c r="E20" s="12"/>
      <c r="F20" s="12"/>
      <c r="G20" s="12"/>
      <c r="H20" s="12"/>
      <c r="I20" s="13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DB20" s="1"/>
      <c r="DC20" s="1"/>
      <c r="DD20" s="1"/>
      <c r="DE20" s="1"/>
      <c r="DF20" s="1"/>
      <c r="DG20" s="1"/>
      <c r="DH20" s="1"/>
      <c r="DI20" s="1"/>
      <c r="DJ20" s="1"/>
      <c r="DK20" s="1"/>
    </row>
    <row r="21" spans="1:115" s="11" customFormat="1" ht="12" customHeight="1">
      <c r="A21" s="12"/>
      <c r="B21" s="12"/>
      <c r="C21" s="12"/>
      <c r="D21" s="12"/>
      <c r="E21" s="12"/>
      <c r="F21" s="12"/>
      <c r="G21" s="12"/>
      <c r="H21" s="12"/>
      <c r="I21" s="13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DB21" s="1"/>
      <c r="DC21" s="1"/>
      <c r="DD21" s="1"/>
      <c r="DE21" s="1"/>
      <c r="DF21" s="1"/>
      <c r="DG21" s="1"/>
      <c r="DH21" s="1"/>
      <c r="DI21" s="1"/>
      <c r="DJ21" s="1"/>
      <c r="DK21" s="1"/>
    </row>
    <row r="22" spans="1:115" ht="12" customHeight="1">
      <c r="A22" s="74" t="s">
        <v>27</v>
      </c>
      <c r="B22" s="74"/>
      <c r="C22" s="74"/>
      <c r="D22" s="74"/>
      <c r="E22" s="74"/>
      <c r="F22" s="74"/>
      <c r="G22" s="75"/>
      <c r="H22" s="75"/>
      <c r="I22" s="75"/>
    </row>
    <row r="23" spans="1:115" ht="12" customHeight="1">
      <c r="A23" s="67" t="s">
        <v>19</v>
      </c>
      <c r="B23" s="67"/>
      <c r="C23" s="67" t="s">
        <v>17</v>
      </c>
      <c r="D23" s="67"/>
      <c r="E23" s="67" t="s">
        <v>16</v>
      </c>
      <c r="F23" s="67"/>
      <c r="G23" s="68" t="s">
        <v>18</v>
      </c>
      <c r="H23" s="68"/>
      <c r="I23" s="24" t="s">
        <v>33</v>
      </c>
    </row>
    <row r="24" spans="1:115" ht="12" customHeight="1">
      <c r="A24" s="67"/>
      <c r="B24" s="67"/>
      <c r="C24" s="67">
        <v>0</v>
      </c>
      <c r="D24" s="67"/>
      <c r="E24" s="67">
        <v>0</v>
      </c>
      <c r="F24" s="67"/>
      <c r="G24" s="68">
        <v>0</v>
      </c>
      <c r="H24" s="68"/>
      <c r="I24" s="67">
        <v>0</v>
      </c>
    </row>
    <row r="25" spans="1:115" ht="12" customHeight="1">
      <c r="A25" s="67"/>
      <c r="B25" s="67"/>
      <c r="C25" s="67" t="s">
        <v>35</v>
      </c>
      <c r="D25" s="67"/>
      <c r="E25" s="67" t="s">
        <v>34</v>
      </c>
      <c r="F25" s="67"/>
      <c r="G25" s="68"/>
      <c r="H25" s="68"/>
      <c r="I25" s="67"/>
    </row>
    <row r="26" spans="1:115" ht="12" customHeight="1">
      <c r="A26" s="67"/>
      <c r="B26" s="67"/>
      <c r="C26" s="71">
        <f>C24-40</f>
        <v>-40</v>
      </c>
      <c r="D26" s="72"/>
      <c r="E26" s="69" t="e">
        <f>(E24+35*I24-11)/G24</f>
        <v>#DIV/0!</v>
      </c>
      <c r="F26" s="70"/>
      <c r="G26" s="68"/>
      <c r="H26" s="68"/>
      <c r="I26" s="67"/>
    </row>
    <row r="27" spans="1:115" s="11" customFormat="1" ht="12" customHeight="1">
      <c r="A27" s="12"/>
      <c r="B27" s="12"/>
      <c r="C27" s="12"/>
      <c r="D27" s="12"/>
      <c r="E27" s="12"/>
      <c r="F27" s="12"/>
      <c r="G27" s="12"/>
      <c r="H27" s="12"/>
      <c r="I27" s="13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DB27" s="1"/>
      <c r="DC27" s="1"/>
      <c r="DD27" s="1"/>
      <c r="DE27" s="1"/>
      <c r="DF27" s="1"/>
      <c r="DG27" s="1"/>
      <c r="DH27" s="1"/>
      <c r="DI27" s="1"/>
      <c r="DJ27" s="1"/>
      <c r="DK27" s="1"/>
    </row>
    <row r="28" spans="1:115" ht="12" customHeight="1">
      <c r="A28" s="74" t="s">
        <v>27</v>
      </c>
      <c r="B28" s="74"/>
      <c r="C28" s="74"/>
      <c r="D28" s="74"/>
      <c r="E28" s="74"/>
      <c r="F28" s="74"/>
      <c r="G28" s="75"/>
      <c r="H28" s="75"/>
      <c r="I28" s="75"/>
    </row>
    <row r="29" spans="1:115" ht="12" customHeight="1">
      <c r="A29" s="67" t="s">
        <v>19</v>
      </c>
      <c r="B29" s="67"/>
      <c r="C29" s="67" t="s">
        <v>17</v>
      </c>
      <c r="D29" s="67"/>
      <c r="E29" s="67" t="s">
        <v>16</v>
      </c>
      <c r="F29" s="67"/>
      <c r="G29" s="68" t="s">
        <v>18</v>
      </c>
      <c r="H29" s="68"/>
      <c r="I29" s="24" t="s">
        <v>33</v>
      </c>
    </row>
    <row r="30" spans="1:115" ht="12" customHeight="1">
      <c r="A30" s="67"/>
      <c r="B30" s="67"/>
      <c r="C30" s="67">
        <v>0</v>
      </c>
      <c r="D30" s="67"/>
      <c r="E30" s="67">
        <v>0</v>
      </c>
      <c r="F30" s="67"/>
      <c r="G30" s="68">
        <v>0</v>
      </c>
      <c r="H30" s="68"/>
      <c r="I30" s="67">
        <v>0</v>
      </c>
    </row>
    <row r="31" spans="1:115" ht="12" customHeight="1">
      <c r="A31" s="67"/>
      <c r="B31" s="67"/>
      <c r="C31" s="67" t="s">
        <v>35</v>
      </c>
      <c r="D31" s="67"/>
      <c r="E31" s="67" t="s">
        <v>34</v>
      </c>
      <c r="F31" s="67"/>
      <c r="G31" s="68"/>
      <c r="H31" s="68"/>
      <c r="I31" s="67"/>
    </row>
    <row r="32" spans="1:115" ht="12" customHeight="1">
      <c r="A32" s="67"/>
      <c r="B32" s="67"/>
      <c r="C32" s="71">
        <f>C30-40</f>
        <v>-40</v>
      </c>
      <c r="D32" s="72"/>
      <c r="E32" s="69" t="e">
        <f>(E30+35*I30-11)/G30</f>
        <v>#DIV/0!</v>
      </c>
      <c r="F32" s="70"/>
      <c r="G32" s="68"/>
      <c r="H32" s="68"/>
      <c r="I32" s="67"/>
    </row>
    <row r="33" spans="1:115" s="11" customFormat="1" ht="12" customHeight="1">
      <c r="A33" s="12"/>
      <c r="B33" s="12"/>
      <c r="C33" s="12"/>
      <c r="D33" s="12"/>
      <c r="E33" s="12"/>
      <c r="F33" s="12"/>
      <c r="G33" s="12"/>
      <c r="H33" s="12"/>
      <c r="I33" s="13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DB33" s="1"/>
      <c r="DC33" s="1"/>
      <c r="DD33" s="1"/>
      <c r="DE33" s="1"/>
      <c r="DF33" s="1"/>
      <c r="DG33" s="1"/>
      <c r="DH33" s="1"/>
      <c r="DI33" s="1"/>
      <c r="DJ33" s="1"/>
      <c r="DK33" s="1"/>
    </row>
    <row r="34" spans="1:115" s="11" customFormat="1" ht="12" customHeight="1">
      <c r="A34" s="12"/>
      <c r="B34" s="12"/>
      <c r="C34" s="12"/>
      <c r="D34" s="12"/>
      <c r="E34" s="12"/>
      <c r="F34" s="12"/>
      <c r="G34" s="12"/>
      <c r="H34" s="12"/>
      <c r="I34" s="13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DB34" s="1"/>
      <c r="DC34" s="1"/>
      <c r="DD34" s="1"/>
      <c r="DE34" s="1"/>
      <c r="DF34" s="1"/>
      <c r="DG34" s="1"/>
      <c r="DH34" s="1"/>
      <c r="DI34" s="1"/>
      <c r="DJ34" s="1"/>
      <c r="DK34" s="1"/>
    </row>
    <row r="35" spans="1:115" s="11" customFormat="1" ht="12" customHeight="1">
      <c r="A35" s="12"/>
      <c r="B35" s="12"/>
      <c r="C35" s="12"/>
      <c r="D35" s="12"/>
      <c r="E35" s="12"/>
      <c r="F35" s="12"/>
      <c r="G35" s="12"/>
      <c r="H35" s="12"/>
      <c r="I35" s="13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DB35" s="1"/>
      <c r="DC35" s="1"/>
      <c r="DD35" s="1"/>
      <c r="DE35" s="1"/>
      <c r="DF35" s="1"/>
      <c r="DG35" s="1"/>
      <c r="DH35" s="1"/>
      <c r="DI35" s="1"/>
      <c r="DJ35" s="1"/>
      <c r="DK35" s="1"/>
    </row>
    <row r="36" spans="1:115" s="11" customFormat="1" ht="12" customHeight="1">
      <c r="A36" s="12"/>
      <c r="B36" s="12"/>
      <c r="C36" s="12"/>
      <c r="D36" s="12"/>
      <c r="E36" s="12"/>
      <c r="F36" s="12"/>
      <c r="G36" s="12"/>
      <c r="H36" s="12"/>
      <c r="I36" s="13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DB36" s="1"/>
      <c r="DC36" s="1"/>
      <c r="DD36" s="1"/>
      <c r="DE36" s="1"/>
      <c r="DF36" s="1"/>
      <c r="DG36" s="1"/>
      <c r="DH36" s="1"/>
      <c r="DI36" s="1"/>
      <c r="DJ36" s="1"/>
      <c r="DK36" s="1"/>
    </row>
    <row r="37" spans="1:115" ht="12" customHeight="1">
      <c r="A37" s="74" t="s">
        <v>28</v>
      </c>
      <c r="B37" s="74"/>
      <c r="C37" s="74"/>
      <c r="D37" s="74"/>
      <c r="E37" s="74"/>
      <c r="F37" s="74"/>
      <c r="G37" s="75"/>
      <c r="H37" s="75"/>
      <c r="I37" s="75"/>
    </row>
    <row r="38" spans="1:115" ht="12" customHeight="1">
      <c r="A38" s="67" t="s">
        <v>19</v>
      </c>
      <c r="B38" s="67"/>
      <c r="C38" s="67"/>
      <c r="D38" s="67" t="s">
        <v>17</v>
      </c>
      <c r="E38" s="67"/>
      <c r="F38" s="67" t="s">
        <v>16</v>
      </c>
      <c r="G38" s="67"/>
      <c r="H38" s="68" t="s">
        <v>18</v>
      </c>
      <c r="I38" s="68"/>
    </row>
    <row r="39" spans="1:115" ht="12" customHeight="1">
      <c r="A39" s="67"/>
      <c r="B39" s="67"/>
      <c r="C39" s="67"/>
      <c r="D39" s="67">
        <v>0</v>
      </c>
      <c r="E39" s="67"/>
      <c r="F39" s="67">
        <v>0</v>
      </c>
      <c r="G39" s="67"/>
      <c r="H39" s="68">
        <v>0</v>
      </c>
      <c r="I39" s="68"/>
      <c r="DB39" s="20"/>
      <c r="DC39" s="20"/>
      <c r="DD39" s="20"/>
      <c r="DE39" s="20"/>
      <c r="DF39" s="20"/>
      <c r="DG39" s="20"/>
      <c r="DH39" s="20"/>
      <c r="DI39" s="20"/>
      <c r="DJ39" s="20"/>
      <c r="DK39" s="20"/>
    </row>
    <row r="40" spans="1:115" ht="12" customHeight="1">
      <c r="A40" s="67"/>
      <c r="B40" s="67"/>
      <c r="C40" s="67"/>
      <c r="D40" s="67">
        <f>D39-23</f>
        <v>-23</v>
      </c>
      <c r="E40" s="67"/>
      <c r="F40" s="73" t="e">
        <f>F39/H39-11</f>
        <v>#DIV/0!</v>
      </c>
      <c r="G40" s="73"/>
      <c r="H40" s="68"/>
      <c r="I40" s="68"/>
    </row>
    <row r="41" spans="1:115" ht="12" customHeight="1">
      <c r="A41" s="12"/>
      <c r="B41" s="12"/>
      <c r="C41" s="12"/>
      <c r="D41" s="12"/>
      <c r="E41" s="12"/>
      <c r="F41" s="12"/>
      <c r="G41" s="12"/>
      <c r="H41" s="12"/>
      <c r="I41" s="13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</row>
    <row r="42" spans="1:115" ht="12" customHeight="1">
      <c r="A42" s="74" t="s">
        <v>28</v>
      </c>
      <c r="B42" s="74"/>
      <c r="C42" s="74"/>
      <c r="D42" s="74"/>
      <c r="E42" s="74"/>
      <c r="F42" s="74"/>
      <c r="G42" s="75"/>
      <c r="H42" s="75"/>
      <c r="I42" s="75"/>
    </row>
    <row r="43" spans="1:115" ht="12" customHeight="1">
      <c r="A43" s="67" t="s">
        <v>19</v>
      </c>
      <c r="B43" s="67"/>
      <c r="C43" s="67"/>
      <c r="D43" s="67" t="s">
        <v>17</v>
      </c>
      <c r="E43" s="67"/>
      <c r="F43" s="67" t="s">
        <v>16</v>
      </c>
      <c r="G43" s="67"/>
      <c r="H43" s="68" t="s">
        <v>18</v>
      </c>
      <c r="I43" s="68"/>
    </row>
    <row r="44" spans="1:115" ht="12" customHeight="1">
      <c r="A44" s="67"/>
      <c r="B44" s="67"/>
      <c r="C44" s="67"/>
      <c r="D44" s="67">
        <v>0</v>
      </c>
      <c r="E44" s="67"/>
      <c r="F44" s="67">
        <v>0</v>
      </c>
      <c r="G44" s="67"/>
      <c r="H44" s="68">
        <v>0</v>
      </c>
      <c r="I44" s="68"/>
      <c r="DB44" s="20"/>
      <c r="DC44" s="20"/>
      <c r="DD44" s="20"/>
      <c r="DE44" s="20"/>
      <c r="DF44" s="20"/>
      <c r="DG44" s="20"/>
      <c r="DH44" s="20"/>
      <c r="DI44" s="20"/>
      <c r="DJ44" s="20"/>
      <c r="DK44" s="20"/>
    </row>
    <row r="45" spans="1:115" ht="12" customHeight="1">
      <c r="A45" s="67"/>
      <c r="B45" s="67"/>
      <c r="C45" s="67"/>
      <c r="D45" s="67">
        <f>D44-23</f>
        <v>-23</v>
      </c>
      <c r="E45" s="67"/>
      <c r="F45" s="73" t="e">
        <f>F44/H44-11</f>
        <v>#DIV/0!</v>
      </c>
      <c r="G45" s="73"/>
      <c r="H45" s="68"/>
      <c r="I45" s="68"/>
    </row>
    <row r="46" spans="1:115" ht="12" customHeight="1">
      <c r="A46" s="12"/>
      <c r="B46" s="12"/>
      <c r="C46" s="12"/>
      <c r="D46" s="12"/>
      <c r="E46" s="12"/>
      <c r="F46" s="12"/>
      <c r="G46" s="12"/>
      <c r="H46" s="12"/>
      <c r="I46" s="13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</row>
    <row r="47" spans="1:115" ht="12" customHeight="1">
      <c r="A47" s="74" t="s">
        <v>28</v>
      </c>
      <c r="B47" s="74"/>
      <c r="C47" s="74"/>
      <c r="D47" s="74"/>
      <c r="E47" s="74"/>
      <c r="F47" s="74"/>
      <c r="G47" s="75"/>
      <c r="H47" s="75"/>
      <c r="I47" s="75"/>
    </row>
    <row r="48" spans="1:115" ht="12" customHeight="1">
      <c r="A48" s="67" t="s">
        <v>19</v>
      </c>
      <c r="B48" s="67"/>
      <c r="C48" s="67"/>
      <c r="D48" s="67" t="s">
        <v>17</v>
      </c>
      <c r="E48" s="67"/>
      <c r="F48" s="67" t="s">
        <v>16</v>
      </c>
      <c r="G48" s="67"/>
      <c r="H48" s="68" t="s">
        <v>18</v>
      </c>
      <c r="I48" s="68"/>
    </row>
    <row r="49" spans="1:115" ht="12" customHeight="1">
      <c r="A49" s="67"/>
      <c r="B49" s="67"/>
      <c r="C49" s="67"/>
      <c r="D49" s="67">
        <v>0</v>
      </c>
      <c r="E49" s="67"/>
      <c r="F49" s="67">
        <v>0</v>
      </c>
      <c r="G49" s="67"/>
      <c r="H49" s="68">
        <v>0</v>
      </c>
      <c r="I49" s="68"/>
      <c r="DB49" s="20"/>
      <c r="DC49" s="20"/>
      <c r="DD49" s="20"/>
      <c r="DE49" s="20"/>
      <c r="DF49" s="20"/>
      <c r="DG49" s="20"/>
      <c r="DH49" s="20"/>
      <c r="DI49" s="20"/>
      <c r="DJ49" s="20"/>
      <c r="DK49" s="20"/>
    </row>
    <row r="50" spans="1:115" ht="12" customHeight="1">
      <c r="A50" s="67"/>
      <c r="B50" s="67"/>
      <c r="C50" s="67"/>
      <c r="D50" s="67">
        <f>D49-23</f>
        <v>-23</v>
      </c>
      <c r="E50" s="67"/>
      <c r="F50" s="73" t="e">
        <f>F49/H49-11</f>
        <v>#DIV/0!</v>
      </c>
      <c r="G50" s="73"/>
      <c r="H50" s="68"/>
      <c r="I50" s="68"/>
    </row>
    <row r="51" spans="1:115" ht="12" customHeight="1">
      <c r="A51" s="12"/>
      <c r="B51" s="12"/>
      <c r="C51" s="12"/>
      <c r="D51" s="12"/>
      <c r="E51" s="12"/>
      <c r="F51" s="12"/>
      <c r="G51" s="12"/>
      <c r="H51" s="12"/>
      <c r="I51" s="13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</row>
    <row r="52" spans="1:115" ht="12" customHeight="1">
      <c r="A52" s="12"/>
      <c r="B52" s="12"/>
      <c r="C52" s="12"/>
      <c r="D52" s="12"/>
      <c r="E52" s="12"/>
      <c r="F52" s="12"/>
      <c r="G52" s="12"/>
      <c r="H52" s="12"/>
      <c r="I52" s="13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</row>
    <row r="53" spans="1:115" ht="12" customHeight="1">
      <c r="A53" s="12"/>
      <c r="B53" s="12"/>
      <c r="C53" s="12"/>
      <c r="D53" s="12"/>
      <c r="E53" s="12"/>
      <c r="F53" s="12"/>
      <c r="G53" s="12"/>
      <c r="H53" s="12"/>
      <c r="I53" s="13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</row>
    <row r="54" spans="1:115" ht="12" customHeight="1">
      <c r="A54" s="74" t="s">
        <v>29</v>
      </c>
      <c r="B54" s="74"/>
      <c r="C54" s="74"/>
      <c r="D54" s="74"/>
      <c r="E54" s="74"/>
      <c r="F54" s="74"/>
      <c r="G54" s="75"/>
      <c r="H54" s="75"/>
      <c r="I54" s="75"/>
    </row>
    <row r="55" spans="1:115" ht="12" customHeight="1">
      <c r="A55" s="67" t="s">
        <v>19</v>
      </c>
      <c r="B55" s="67"/>
      <c r="C55" s="67"/>
      <c r="D55" s="67" t="s">
        <v>17</v>
      </c>
      <c r="E55" s="67"/>
      <c r="F55" s="67" t="s">
        <v>16</v>
      </c>
      <c r="G55" s="67"/>
      <c r="H55" s="68" t="s">
        <v>18</v>
      </c>
      <c r="I55" s="68"/>
    </row>
    <row r="56" spans="1:115" ht="12" customHeight="1">
      <c r="A56" s="67"/>
      <c r="B56" s="67"/>
      <c r="C56" s="67"/>
      <c r="D56" s="67">
        <v>0</v>
      </c>
      <c r="E56" s="67"/>
      <c r="F56" s="67">
        <v>0</v>
      </c>
      <c r="G56" s="67"/>
      <c r="H56" s="68">
        <v>0</v>
      </c>
      <c r="I56" s="68"/>
      <c r="DB56" s="20"/>
      <c r="DC56" s="20"/>
      <c r="DD56" s="20"/>
      <c r="DE56" s="20"/>
      <c r="DF56" s="20"/>
      <c r="DG56" s="20"/>
      <c r="DH56" s="20"/>
      <c r="DI56" s="20"/>
      <c r="DJ56" s="20"/>
      <c r="DK56" s="20"/>
    </row>
    <row r="57" spans="1:115" ht="12" customHeight="1">
      <c r="A57" s="67"/>
      <c r="B57" s="67"/>
      <c r="C57" s="67"/>
      <c r="D57" s="67">
        <f>D56-23</f>
        <v>-23</v>
      </c>
      <c r="E57" s="67"/>
      <c r="F57" s="73" t="e">
        <f>F56/H56-11</f>
        <v>#DIV/0!</v>
      </c>
      <c r="G57" s="73"/>
      <c r="H57" s="68"/>
      <c r="I57" s="68"/>
    </row>
    <row r="58" spans="1:115" s="20" customFormat="1" ht="12" customHeight="1">
      <c r="A58" s="1"/>
      <c r="B58" s="1"/>
      <c r="C58" s="1"/>
      <c r="D58" s="1"/>
      <c r="E58" s="1"/>
      <c r="F58" s="21"/>
      <c r="G58" s="1"/>
      <c r="H58" s="21"/>
      <c r="I58" s="21"/>
    </row>
    <row r="59" spans="1:115" ht="12" customHeight="1">
      <c r="A59" s="74" t="s">
        <v>29</v>
      </c>
      <c r="B59" s="74"/>
      <c r="C59" s="74"/>
      <c r="D59" s="74"/>
      <c r="E59" s="74"/>
      <c r="F59" s="74"/>
      <c r="G59" s="75"/>
      <c r="H59" s="75"/>
      <c r="I59" s="75"/>
    </row>
    <row r="60" spans="1:115" ht="12" customHeight="1">
      <c r="A60" s="67" t="s">
        <v>19</v>
      </c>
      <c r="B60" s="67"/>
      <c r="C60" s="67"/>
      <c r="D60" s="67" t="s">
        <v>17</v>
      </c>
      <c r="E60" s="67"/>
      <c r="F60" s="67" t="s">
        <v>16</v>
      </c>
      <c r="G60" s="67"/>
      <c r="H60" s="68" t="s">
        <v>18</v>
      </c>
      <c r="I60" s="68"/>
    </row>
    <row r="61" spans="1:115" ht="12" customHeight="1">
      <c r="A61" s="67"/>
      <c r="B61" s="67"/>
      <c r="C61" s="67"/>
      <c r="D61" s="67">
        <v>0</v>
      </c>
      <c r="E61" s="67"/>
      <c r="F61" s="67">
        <v>0</v>
      </c>
      <c r="G61" s="67"/>
      <c r="H61" s="68">
        <v>0</v>
      </c>
      <c r="I61" s="68"/>
      <c r="DB61" s="20"/>
      <c r="DC61" s="20"/>
      <c r="DD61" s="20"/>
      <c r="DE61" s="20"/>
      <c r="DF61" s="20"/>
      <c r="DG61" s="20"/>
      <c r="DH61" s="20"/>
      <c r="DI61" s="20"/>
      <c r="DJ61" s="20"/>
      <c r="DK61" s="20"/>
    </row>
    <row r="62" spans="1:115" ht="12" customHeight="1">
      <c r="A62" s="67"/>
      <c r="B62" s="67"/>
      <c r="C62" s="67"/>
      <c r="D62" s="67">
        <f>D61-23</f>
        <v>-23</v>
      </c>
      <c r="E62" s="67"/>
      <c r="F62" s="73" t="e">
        <f>F61/H61-11</f>
        <v>#DIV/0!</v>
      </c>
      <c r="G62" s="73"/>
      <c r="H62" s="68"/>
      <c r="I62" s="68"/>
    </row>
    <row r="63" spans="1:115" s="20" customFormat="1" ht="12" customHeight="1">
      <c r="A63" s="1"/>
      <c r="B63" s="1"/>
      <c r="C63" s="1"/>
      <c r="D63" s="1"/>
      <c r="E63" s="1"/>
      <c r="F63" s="21"/>
      <c r="G63" s="1"/>
      <c r="H63" s="21"/>
      <c r="I63" s="21"/>
    </row>
    <row r="64" spans="1:115" ht="12" customHeight="1">
      <c r="A64" s="74" t="s">
        <v>29</v>
      </c>
      <c r="B64" s="74"/>
      <c r="C64" s="74"/>
      <c r="D64" s="74"/>
      <c r="E64" s="74"/>
      <c r="F64" s="74"/>
      <c r="G64" s="75"/>
      <c r="H64" s="75"/>
      <c r="I64" s="75"/>
    </row>
    <row r="65" spans="1:115" ht="12" customHeight="1">
      <c r="A65" s="67" t="s">
        <v>19</v>
      </c>
      <c r="B65" s="67"/>
      <c r="C65" s="67"/>
      <c r="D65" s="67" t="s">
        <v>17</v>
      </c>
      <c r="E65" s="67"/>
      <c r="F65" s="67" t="s">
        <v>16</v>
      </c>
      <c r="G65" s="67"/>
      <c r="H65" s="68" t="s">
        <v>18</v>
      </c>
      <c r="I65" s="68"/>
    </row>
    <row r="66" spans="1:115" ht="12" customHeight="1">
      <c r="A66" s="67"/>
      <c r="B66" s="67"/>
      <c r="C66" s="67"/>
      <c r="D66" s="67">
        <v>0</v>
      </c>
      <c r="E66" s="67"/>
      <c r="F66" s="67">
        <v>0</v>
      </c>
      <c r="G66" s="67"/>
      <c r="H66" s="68">
        <v>0</v>
      </c>
      <c r="I66" s="68"/>
      <c r="DB66" s="20"/>
      <c r="DC66" s="20"/>
      <c r="DD66" s="20"/>
      <c r="DE66" s="20"/>
      <c r="DF66" s="20"/>
      <c r="DG66" s="20"/>
      <c r="DH66" s="20"/>
      <c r="DI66" s="20"/>
      <c r="DJ66" s="20"/>
      <c r="DK66" s="20"/>
    </row>
    <row r="67" spans="1:115" ht="12" customHeight="1">
      <c r="A67" s="67"/>
      <c r="B67" s="67"/>
      <c r="C67" s="67"/>
      <c r="D67" s="67">
        <f>D66-23</f>
        <v>-23</v>
      </c>
      <c r="E67" s="67"/>
      <c r="F67" s="73" t="e">
        <f>F66/H66-11</f>
        <v>#DIV/0!</v>
      </c>
      <c r="G67" s="73"/>
      <c r="H67" s="68"/>
      <c r="I67" s="68"/>
    </row>
    <row r="68" spans="1:115" s="20" customFormat="1" ht="12" customHeight="1">
      <c r="A68" s="1"/>
      <c r="B68" s="1"/>
      <c r="C68" s="1"/>
      <c r="D68" s="1"/>
      <c r="E68" s="1"/>
      <c r="F68" s="21"/>
      <c r="G68" s="1"/>
      <c r="H68" s="21"/>
      <c r="I68" s="21"/>
    </row>
    <row r="69" spans="1:115" s="20" customFormat="1" ht="12" customHeight="1">
      <c r="A69" s="1"/>
      <c r="B69" s="1"/>
      <c r="C69" s="1"/>
      <c r="D69" s="1"/>
      <c r="E69" s="1"/>
      <c r="H69" s="21"/>
      <c r="I69" s="21"/>
    </row>
    <row r="70" spans="1:115" s="20" customFormat="1" ht="12" customHeight="1">
      <c r="A70" s="1"/>
      <c r="B70" s="1"/>
      <c r="C70" s="1"/>
      <c r="D70" s="1"/>
      <c r="E70" s="1"/>
      <c r="H70" s="21"/>
      <c r="I70" s="21"/>
      <c r="DB70" s="1"/>
      <c r="DC70" s="1"/>
      <c r="DD70" s="1"/>
      <c r="DE70" s="1"/>
      <c r="DF70" s="1"/>
      <c r="DG70" s="1"/>
      <c r="DH70" s="1"/>
      <c r="DI70" s="1"/>
      <c r="DJ70" s="1"/>
      <c r="DK70" s="1"/>
    </row>
    <row r="71" spans="1:115" s="20" customFormat="1" ht="12" customHeight="1">
      <c r="A71" s="1"/>
      <c r="B71" s="1"/>
      <c r="C71" s="1"/>
      <c r="D71" s="1"/>
      <c r="E71" s="1"/>
      <c r="H71" s="21"/>
      <c r="I71" s="21"/>
      <c r="DB71" s="1"/>
      <c r="DC71" s="1"/>
      <c r="DD71" s="1"/>
      <c r="DE71" s="1"/>
      <c r="DF71" s="1"/>
      <c r="DG71" s="1"/>
      <c r="DH71" s="1"/>
      <c r="DI71" s="1"/>
      <c r="DJ71" s="1"/>
      <c r="DK71" s="1"/>
    </row>
    <row r="72" spans="1:115" s="20" customFormat="1" ht="12" customHeight="1">
      <c r="A72" s="1"/>
      <c r="B72" s="1"/>
      <c r="C72" s="1"/>
      <c r="D72" s="1"/>
      <c r="E72" s="1"/>
      <c r="F72" s="21"/>
      <c r="G72" s="1"/>
      <c r="H72" s="21"/>
      <c r="I72" s="2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DB72" s="1"/>
      <c r="DC72" s="1"/>
      <c r="DD72" s="1"/>
      <c r="DE72" s="1"/>
      <c r="DF72" s="1"/>
      <c r="DG72" s="1"/>
      <c r="DH72" s="1"/>
      <c r="DI72" s="1"/>
      <c r="DJ72" s="1"/>
      <c r="DK72" s="1"/>
    </row>
    <row r="73" spans="1:115" s="20" customFormat="1" ht="12" customHeight="1">
      <c r="A73" s="1"/>
      <c r="B73" s="1"/>
      <c r="C73" s="1"/>
      <c r="D73" s="1"/>
      <c r="E73" s="1"/>
      <c r="F73" s="21"/>
      <c r="G73" s="1"/>
      <c r="H73" s="21"/>
      <c r="I73" s="2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DB73" s="1"/>
      <c r="DC73" s="1"/>
      <c r="DD73" s="1"/>
      <c r="DE73" s="1"/>
      <c r="DF73" s="1"/>
      <c r="DG73" s="1"/>
      <c r="DH73" s="1"/>
      <c r="DI73" s="1"/>
      <c r="DJ73" s="1"/>
      <c r="DK73" s="1"/>
    </row>
    <row r="74" spans="1:115" s="20" customFormat="1" ht="12" customHeight="1">
      <c r="A74" s="1"/>
      <c r="B74" s="1"/>
      <c r="C74" s="1"/>
      <c r="D74" s="1"/>
      <c r="E74" s="1"/>
      <c r="F74" s="21"/>
      <c r="G74" s="1"/>
      <c r="H74" s="21"/>
      <c r="I74" s="2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DB74" s="1"/>
      <c r="DC74" s="1"/>
      <c r="DD74" s="1"/>
      <c r="DE74" s="1"/>
      <c r="DF74" s="1"/>
      <c r="DG74" s="1"/>
      <c r="DH74" s="1"/>
      <c r="DI74" s="1"/>
      <c r="DJ74" s="1"/>
      <c r="DK74" s="1"/>
    </row>
    <row r="75" spans="1:115" s="20" customFormat="1" ht="12" customHeight="1">
      <c r="A75" s="1"/>
      <c r="B75" s="1"/>
      <c r="C75" s="1"/>
      <c r="D75" s="1"/>
      <c r="E75" s="1"/>
      <c r="F75" s="21"/>
      <c r="G75" s="1"/>
      <c r="H75" s="21"/>
      <c r="I75" s="2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DB75" s="1"/>
      <c r="DC75" s="1"/>
      <c r="DD75" s="1"/>
      <c r="DE75" s="1"/>
      <c r="DF75" s="1"/>
      <c r="DG75" s="1"/>
      <c r="DH75" s="1"/>
      <c r="DI75" s="1"/>
      <c r="DJ75" s="1"/>
      <c r="DK75" s="1"/>
    </row>
  </sheetData>
  <mergeCells count="136">
    <mergeCell ref="A7:F7"/>
    <mergeCell ref="G7:I7"/>
    <mergeCell ref="A8:B11"/>
    <mergeCell ref="I15:I17"/>
    <mergeCell ref="E16:F16"/>
    <mergeCell ref="C16:D16"/>
    <mergeCell ref="E17:F17"/>
    <mergeCell ref="C17:D17"/>
    <mergeCell ref="A14:B17"/>
    <mergeCell ref="E14:F14"/>
    <mergeCell ref="C14:D14"/>
    <mergeCell ref="G14:H14"/>
    <mergeCell ref="E15:F15"/>
    <mergeCell ref="G13:I13"/>
    <mergeCell ref="E10:F10"/>
    <mergeCell ref="C10:D10"/>
    <mergeCell ref="E11:F11"/>
    <mergeCell ref="C11:D11"/>
    <mergeCell ref="H66:I67"/>
    <mergeCell ref="F67:G67"/>
    <mergeCell ref="A60:C62"/>
    <mergeCell ref="F60:G60"/>
    <mergeCell ref="D60:E60"/>
    <mergeCell ref="H60:I60"/>
    <mergeCell ref="F61:G61"/>
    <mergeCell ref="D61:E61"/>
    <mergeCell ref="H61:I62"/>
    <mergeCell ref="F62:G62"/>
    <mergeCell ref="A64:F64"/>
    <mergeCell ref="G64:I64"/>
    <mergeCell ref="A65:C67"/>
    <mergeCell ref="F65:G65"/>
    <mergeCell ref="D65:E65"/>
    <mergeCell ref="H65:I65"/>
    <mergeCell ref="F66:G66"/>
    <mergeCell ref="D66:E66"/>
    <mergeCell ref="D67:E67"/>
    <mergeCell ref="D62:E62"/>
    <mergeCell ref="A59:F59"/>
    <mergeCell ref="G59:I59"/>
    <mergeCell ref="D57:E57"/>
    <mergeCell ref="F57:G57"/>
    <mergeCell ref="A54:F54"/>
    <mergeCell ref="G54:I54"/>
    <mergeCell ref="A55:C57"/>
    <mergeCell ref="F55:G55"/>
    <mergeCell ref="D55:E55"/>
    <mergeCell ref="H55:I55"/>
    <mergeCell ref="F56:G56"/>
    <mergeCell ref="D56:E56"/>
    <mergeCell ref="H56:I57"/>
    <mergeCell ref="A47:F47"/>
    <mergeCell ref="G47:I47"/>
    <mergeCell ref="A48:C50"/>
    <mergeCell ref="F48:G48"/>
    <mergeCell ref="D48:E48"/>
    <mergeCell ref="H48:I48"/>
    <mergeCell ref="F49:G49"/>
    <mergeCell ref="D49:E49"/>
    <mergeCell ref="H49:I50"/>
    <mergeCell ref="F50:G50"/>
    <mergeCell ref="D50:E50"/>
    <mergeCell ref="A43:C45"/>
    <mergeCell ref="F43:G43"/>
    <mergeCell ref="D43:E43"/>
    <mergeCell ref="H43:I43"/>
    <mergeCell ref="F44:G44"/>
    <mergeCell ref="D44:E44"/>
    <mergeCell ref="H44:I45"/>
    <mergeCell ref="F45:G45"/>
    <mergeCell ref="D45:E45"/>
    <mergeCell ref="A1:F1"/>
    <mergeCell ref="G1:I1"/>
    <mergeCell ref="A22:F22"/>
    <mergeCell ref="G22:I22"/>
    <mergeCell ref="A37:F37"/>
    <mergeCell ref="I24:I26"/>
    <mergeCell ref="A28:F28"/>
    <mergeCell ref="G28:I28"/>
    <mergeCell ref="A23:B26"/>
    <mergeCell ref="E23:F23"/>
    <mergeCell ref="C23:D23"/>
    <mergeCell ref="G23:H23"/>
    <mergeCell ref="E24:F24"/>
    <mergeCell ref="C24:D24"/>
    <mergeCell ref="G24:H26"/>
    <mergeCell ref="E2:F2"/>
    <mergeCell ref="C2:D2"/>
    <mergeCell ref="G2:H2"/>
    <mergeCell ref="C4:D4"/>
    <mergeCell ref="I9:I11"/>
    <mergeCell ref="G8:H8"/>
    <mergeCell ref="E9:F9"/>
    <mergeCell ref="C9:D9"/>
    <mergeCell ref="G9:H11"/>
    <mergeCell ref="A42:F42"/>
    <mergeCell ref="G42:I42"/>
    <mergeCell ref="C30:D30"/>
    <mergeCell ref="G30:H32"/>
    <mergeCell ref="G37:I37"/>
    <mergeCell ref="G3:H5"/>
    <mergeCell ref="E5:F5"/>
    <mergeCell ref="C5:D5"/>
    <mergeCell ref="A13:F13"/>
    <mergeCell ref="E3:F3"/>
    <mergeCell ref="C3:D3"/>
    <mergeCell ref="E25:F25"/>
    <mergeCell ref="C25:D25"/>
    <mergeCell ref="I30:I32"/>
    <mergeCell ref="E31:F31"/>
    <mergeCell ref="C31:D31"/>
    <mergeCell ref="E32:F32"/>
    <mergeCell ref="E8:F8"/>
    <mergeCell ref="C8:D8"/>
    <mergeCell ref="C15:D15"/>
    <mergeCell ref="G15:H17"/>
    <mergeCell ref="A2:B5"/>
    <mergeCell ref="I3:I5"/>
    <mergeCell ref="E4:F4"/>
    <mergeCell ref="A29:B32"/>
    <mergeCell ref="E29:F29"/>
    <mergeCell ref="C29:D29"/>
    <mergeCell ref="G29:H29"/>
    <mergeCell ref="E30:F30"/>
    <mergeCell ref="E26:F26"/>
    <mergeCell ref="C26:D26"/>
    <mergeCell ref="C32:D32"/>
    <mergeCell ref="A38:C40"/>
    <mergeCell ref="F38:G38"/>
    <mergeCell ref="D38:E38"/>
    <mergeCell ref="H38:I38"/>
    <mergeCell ref="F40:G40"/>
    <mergeCell ref="F39:G39"/>
    <mergeCell ref="D39:E39"/>
    <mergeCell ref="D40:E40"/>
    <mergeCell ref="H39:I40"/>
  </mergeCells>
  <phoneticPr fontId="1" type="noConversion"/>
  <pageMargins left="0.39370078740157483" right="0.39370078740157483" top="0.39370078740157483" bottom="0.39370078740157483" header="0" footer="0"/>
  <pageSetup paperSize="9" scale="97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F75"/>
  <sheetViews>
    <sheetView tabSelected="1" workbookViewId="0">
      <pane xSplit="16" ySplit="9" topLeftCell="Q10" activePane="bottomRight" state="frozen"/>
      <selection pane="topRight" activeCell="Q1" sqref="Q1"/>
      <selection pane="bottomLeft" activeCell="A12" sqref="A12"/>
      <selection pane="bottomRight" activeCell="B10" sqref="B10"/>
    </sheetView>
  </sheetViews>
  <sheetFormatPr defaultRowHeight="12" customHeight="1"/>
  <cols>
    <col min="1" max="1" width="3.33203125" style="2" customWidth="1"/>
    <col min="2" max="3" width="7.33203125" style="2" customWidth="1"/>
    <col min="4" max="4" width="6.33203125" style="2" customWidth="1"/>
    <col min="5" max="8" width="3.6640625" style="2" customWidth="1"/>
    <col min="9" max="9" width="6.83203125" style="2" customWidth="1"/>
    <col min="10" max="10" width="33.83203125" style="2" customWidth="1"/>
    <col min="11" max="11" width="1.83203125" style="2" customWidth="1"/>
    <col min="12" max="12" width="3.33203125" style="2" bestFit="1" customWidth="1"/>
    <col min="13" max="15" width="7.33203125" style="2" customWidth="1"/>
    <col min="16" max="16" width="6.33203125" style="2" customWidth="1"/>
    <col min="17" max="17" width="7.33203125" style="6" customWidth="1"/>
    <col min="18" max="18" width="4.83203125" style="4" hidden="1" customWidth="1"/>
    <col min="19" max="25" width="7.83203125" style="4" customWidth="1"/>
    <col min="26" max="26" width="2.1640625" style="4" hidden="1" customWidth="1"/>
    <col min="27" max="29" width="4.6640625" style="4" hidden="1" customWidth="1"/>
    <col min="30" max="30" width="7.83203125" style="4" customWidth="1"/>
    <col min="31" max="31" width="2.1640625" style="4" hidden="1" customWidth="1"/>
    <col min="32" max="32" width="7.83203125" style="4" customWidth="1"/>
    <col min="33" max="16384" width="9.33203125" style="2"/>
  </cols>
  <sheetData>
    <row r="1" spans="1:32" ht="12" customHeight="1">
      <c r="D1" s="14"/>
      <c r="E1" s="14"/>
      <c r="F1" s="14"/>
      <c r="G1" s="14"/>
      <c r="H1" s="14"/>
      <c r="I1" s="14"/>
      <c r="J1" s="14"/>
      <c r="K1" s="97"/>
      <c r="L1" s="97"/>
      <c r="M1" s="97"/>
      <c r="N1" s="97"/>
      <c r="O1" s="97"/>
      <c r="P1" s="97"/>
      <c r="Q1" s="33"/>
      <c r="AA1" s="25"/>
      <c r="AB1" s="25"/>
      <c r="AC1" s="26"/>
      <c r="AD1" s="26"/>
      <c r="AE1" s="25"/>
    </row>
    <row r="2" spans="1:32" ht="12" customHeight="1">
      <c r="D2" s="14"/>
      <c r="E2" s="14"/>
      <c r="F2" s="14"/>
      <c r="G2" s="14"/>
      <c r="H2" s="14"/>
      <c r="I2" s="14"/>
      <c r="J2" s="14"/>
      <c r="K2" s="97"/>
      <c r="L2" s="97"/>
      <c r="M2" s="97"/>
      <c r="N2" s="97"/>
      <c r="O2" s="97"/>
      <c r="P2" s="97"/>
      <c r="Q2" s="33"/>
      <c r="S2" s="81" t="s">
        <v>36</v>
      </c>
      <c r="T2" s="81"/>
      <c r="U2" s="79">
        <v>501</v>
      </c>
      <c r="V2" s="79"/>
      <c r="X2" s="80">
        <f>R70*U2+Z70+AA70*U4+AB70*V4+AE15+AC33*U3+AE51+AE70+(R70+AC15+AC33+AC51)*U5</f>
        <v>0</v>
      </c>
      <c r="Y2" s="80"/>
      <c r="Z2" s="80"/>
      <c r="AA2" s="80"/>
      <c r="AB2" s="80"/>
      <c r="AC2" s="80"/>
      <c r="AD2" s="80"/>
      <c r="AE2" s="80"/>
      <c r="AF2" s="80"/>
    </row>
    <row r="3" spans="1:32" ht="12" customHeight="1">
      <c r="K3" s="97"/>
      <c r="L3" s="97"/>
      <c r="M3" s="97"/>
      <c r="N3" s="97"/>
      <c r="O3" s="97"/>
      <c r="P3" s="97"/>
      <c r="Q3" s="33"/>
      <c r="S3" s="81" t="s">
        <v>30</v>
      </c>
      <c r="T3" s="81"/>
      <c r="U3" s="79">
        <v>137</v>
      </c>
      <c r="V3" s="79"/>
      <c r="X3" s="80"/>
      <c r="Y3" s="80"/>
      <c r="Z3" s="80"/>
      <c r="AA3" s="80"/>
      <c r="AB3" s="80"/>
      <c r="AC3" s="80"/>
      <c r="AD3" s="80"/>
      <c r="AE3" s="80"/>
      <c r="AF3" s="80"/>
    </row>
    <row r="4" spans="1:32" ht="12" customHeight="1">
      <c r="K4" s="97"/>
      <c r="L4" s="97"/>
      <c r="M4" s="97"/>
      <c r="N4" s="97"/>
      <c r="O4" s="97"/>
      <c r="P4" s="97"/>
      <c r="Q4" s="33"/>
      <c r="S4" s="81" t="s">
        <v>31</v>
      </c>
      <c r="T4" s="81"/>
      <c r="U4" s="44">
        <v>81</v>
      </c>
      <c r="V4" s="44">
        <v>12</v>
      </c>
      <c r="X4" s="80"/>
      <c r="Y4" s="80"/>
      <c r="Z4" s="80"/>
      <c r="AA4" s="80"/>
      <c r="AB4" s="80"/>
      <c r="AC4" s="80"/>
      <c r="AD4" s="80"/>
      <c r="AE4" s="80"/>
      <c r="AF4" s="80"/>
    </row>
    <row r="5" spans="1:32" ht="12" customHeight="1">
      <c r="A5" s="89" t="s">
        <v>9</v>
      </c>
      <c r="B5" s="89"/>
      <c r="C5" s="89"/>
      <c r="D5" s="90" t="s">
        <v>42</v>
      </c>
      <c r="E5" s="90"/>
      <c r="F5" s="90"/>
      <c r="G5" s="90"/>
      <c r="H5" s="90"/>
      <c r="I5" s="90"/>
      <c r="J5" s="90"/>
      <c r="K5" s="91" t="s">
        <v>8</v>
      </c>
      <c r="L5" s="91"/>
      <c r="M5" s="91"/>
      <c r="N5" s="94"/>
      <c r="O5" s="94"/>
      <c r="P5" s="94"/>
      <c r="S5" s="78" t="s">
        <v>32</v>
      </c>
      <c r="T5" s="78"/>
      <c r="U5" s="79">
        <v>30</v>
      </c>
      <c r="V5" s="79"/>
      <c r="X5" s="80"/>
      <c r="Y5" s="80"/>
      <c r="Z5" s="80"/>
      <c r="AA5" s="80"/>
      <c r="AB5" s="80"/>
      <c r="AC5" s="80"/>
      <c r="AD5" s="80"/>
      <c r="AE5" s="80"/>
      <c r="AF5" s="80"/>
    </row>
    <row r="6" spans="1:32" ht="12" customHeight="1">
      <c r="A6" s="89" t="s">
        <v>6</v>
      </c>
      <c r="B6" s="89"/>
      <c r="C6" s="89"/>
      <c r="D6" s="93"/>
      <c r="E6" s="93"/>
      <c r="F6" s="93"/>
      <c r="G6" s="93"/>
      <c r="H6" s="93"/>
      <c r="I6" s="93"/>
      <c r="J6" s="93"/>
      <c r="K6" s="91" t="s">
        <v>7</v>
      </c>
      <c r="L6" s="91"/>
      <c r="M6" s="91"/>
      <c r="N6" s="92"/>
      <c r="O6" s="92"/>
      <c r="P6" s="92"/>
      <c r="Q6" s="28"/>
      <c r="AA6" s="25"/>
      <c r="AB6" s="25"/>
      <c r="AC6" s="26"/>
      <c r="AD6" s="27"/>
      <c r="AE6" s="25"/>
    </row>
    <row r="7" spans="1:32" ht="12" customHeight="1">
      <c r="Q7" s="28"/>
      <c r="S7" s="22"/>
      <c r="T7" s="22"/>
      <c r="U7" s="22"/>
      <c r="V7" s="22"/>
      <c r="AA7" s="25"/>
      <c r="AB7" s="25"/>
      <c r="AC7" s="26"/>
      <c r="AD7" s="27"/>
      <c r="AE7" s="6"/>
    </row>
    <row r="8" spans="1:32" ht="12" customHeight="1">
      <c r="A8" s="87" t="s">
        <v>0</v>
      </c>
      <c r="B8" s="87" t="s">
        <v>10</v>
      </c>
      <c r="C8" s="87"/>
      <c r="D8" s="87" t="s">
        <v>5</v>
      </c>
      <c r="E8" s="87" t="s">
        <v>11</v>
      </c>
      <c r="F8" s="87"/>
      <c r="G8" s="87"/>
      <c r="H8" s="87"/>
      <c r="I8" s="87" t="s">
        <v>12</v>
      </c>
      <c r="J8" s="87" t="s">
        <v>13</v>
      </c>
      <c r="L8" s="87" t="s">
        <v>14</v>
      </c>
      <c r="M8" s="87"/>
      <c r="N8" s="87"/>
      <c r="O8" s="87"/>
      <c r="P8" s="87"/>
      <c r="Q8" s="28"/>
      <c r="R8" s="57"/>
      <c r="S8" s="88" t="s">
        <v>22</v>
      </c>
      <c r="T8" s="84" t="s">
        <v>23</v>
      </c>
      <c r="U8" s="79" t="s">
        <v>24</v>
      </c>
      <c r="V8" s="85" t="s">
        <v>37</v>
      </c>
      <c r="W8" s="86" t="s">
        <v>38</v>
      </c>
      <c r="X8" s="83" t="s">
        <v>39</v>
      </c>
      <c r="Y8" s="76" t="s">
        <v>25</v>
      </c>
      <c r="Z8" s="57"/>
      <c r="AA8" s="46"/>
      <c r="AB8" s="46"/>
      <c r="AC8" s="46"/>
      <c r="AD8" s="82" t="s">
        <v>40</v>
      </c>
      <c r="AE8" s="82"/>
      <c r="AF8" s="83" t="s">
        <v>41</v>
      </c>
    </row>
    <row r="9" spans="1:32" ht="12" customHeight="1">
      <c r="A9" s="87"/>
      <c r="B9" s="5" t="s">
        <v>1</v>
      </c>
      <c r="C9" s="5" t="s">
        <v>2</v>
      </c>
      <c r="D9" s="87"/>
      <c r="E9" s="87" t="s">
        <v>1</v>
      </c>
      <c r="F9" s="87"/>
      <c r="G9" s="87" t="s">
        <v>2</v>
      </c>
      <c r="H9" s="87"/>
      <c r="I9" s="87"/>
      <c r="J9" s="87"/>
      <c r="L9" s="5" t="s">
        <v>0</v>
      </c>
      <c r="M9" s="5" t="s">
        <v>3</v>
      </c>
      <c r="N9" s="5" t="s">
        <v>2</v>
      </c>
      <c r="O9" s="5" t="s">
        <v>4</v>
      </c>
      <c r="P9" s="5" t="s">
        <v>5</v>
      </c>
      <c r="R9" s="45"/>
      <c r="S9" s="88"/>
      <c r="T9" s="84"/>
      <c r="U9" s="79"/>
      <c r="V9" s="85"/>
      <c r="W9" s="86"/>
      <c r="X9" s="83"/>
      <c r="Y9" s="76"/>
      <c r="Z9" s="45"/>
      <c r="AA9" s="46"/>
      <c r="AB9" s="46"/>
      <c r="AC9" s="46"/>
      <c r="AD9" s="82"/>
      <c r="AE9" s="82"/>
      <c r="AF9" s="83"/>
    </row>
    <row r="10" spans="1:32" ht="12" customHeight="1">
      <c r="A10" s="7">
        <v>1</v>
      </c>
      <c r="B10" s="64"/>
      <c r="C10" s="64"/>
      <c r="D10" s="64"/>
      <c r="E10" s="64"/>
      <c r="F10" s="63"/>
      <c r="G10" s="64"/>
      <c r="H10" s="63"/>
      <c r="I10" s="55"/>
      <c r="J10" s="7"/>
      <c r="L10" s="7">
        <v>1</v>
      </c>
      <c r="M10" s="55"/>
      <c r="N10" s="55"/>
      <c r="O10" s="55"/>
      <c r="P10" s="55"/>
      <c r="Q10" s="28"/>
      <c r="R10" s="8">
        <f>(B10/1000)*(C10/1000)*D10</f>
        <v>0</v>
      </c>
      <c r="S10" s="35"/>
      <c r="T10" s="36"/>
      <c r="U10" s="37"/>
      <c r="V10" s="38"/>
      <c r="W10" s="39"/>
      <c r="X10" s="40"/>
      <c r="Y10" s="43"/>
      <c r="Z10" s="4">
        <f>B10/1000*D10*S10+B10/1000*C10/1000*D10*T10+U10*D10*50+V10*D10*150+W10*D10*300+X10*D10*30+Y10*D10*10</f>
        <v>0</v>
      </c>
      <c r="AA10" s="17">
        <f>(IF(E10="п",B10,0)+IF(F10="п",B10,0)+IF(G10="п",C10,0)+IF(H10="п",C10,0))/1000*D10</f>
        <v>0</v>
      </c>
      <c r="AB10" s="17">
        <f>(IF(E10="м",B10,0)+IF(F10="м",B10,0)+IF(G10="м",C10,0)+IF(H10="м",C10,0))/1000*D10</f>
        <v>0</v>
      </c>
      <c r="AC10" s="4">
        <f>M10/1000*N10/1000*P10</f>
        <v>0</v>
      </c>
      <c r="AD10" s="23">
        <v>0</v>
      </c>
      <c r="AE10" s="6">
        <f>P10*AD10</f>
        <v>0</v>
      </c>
      <c r="AF10" s="40"/>
    </row>
    <row r="11" spans="1:32" ht="12" customHeight="1">
      <c r="A11" s="7">
        <v>2</v>
      </c>
      <c r="B11" s="64"/>
      <c r="C11" s="64"/>
      <c r="D11" s="64"/>
      <c r="E11" s="64"/>
      <c r="F11" s="63"/>
      <c r="G11" s="63"/>
      <c r="H11" s="63"/>
      <c r="I11" s="55"/>
      <c r="J11" s="7"/>
      <c r="L11" s="7">
        <v>2</v>
      </c>
      <c r="M11" s="55"/>
      <c r="N11" s="55"/>
      <c r="O11" s="55"/>
      <c r="P11" s="55"/>
      <c r="R11" s="8">
        <f t="shared" ref="R11:R69" si="0">(B11/1000)*(C11/1000)*D11</f>
        <v>0</v>
      </c>
      <c r="S11" s="35"/>
      <c r="T11" s="36"/>
      <c r="U11" s="37"/>
      <c r="V11" s="38"/>
      <c r="W11" s="39"/>
      <c r="X11" s="40"/>
      <c r="Y11" s="43"/>
      <c r="Z11" s="4">
        <f t="shared" ref="Z11:Z42" si="1">B11/1000*D11*S11+B11/1000*C11/1000*D11*T11+U11*50+V11*150+W11*300+X11*30+Y11*10</f>
        <v>0</v>
      </c>
      <c r="AA11" s="17">
        <f t="shared" ref="AA11:AA69" si="2">(IF(E11="п",B11,0)+IF(F11="п",B11,0)+IF(G11="п",C11,0)+IF(H11="п",C11,0))/1000*D11</f>
        <v>0</v>
      </c>
      <c r="AB11" s="17">
        <f t="shared" ref="AB11:AB69" si="3">(IF(E11="м",B11,0)+IF(F11="м",B11,0)+IF(G11="м",C11,0)+IF(H11="м",C11,0))/1000*D11</f>
        <v>0</v>
      </c>
      <c r="AC11" s="4">
        <f>M11/1000*N11/1000*P11</f>
        <v>0</v>
      </c>
      <c r="AD11" s="23">
        <v>0</v>
      </c>
      <c r="AE11" s="6">
        <f>P11*AD11</f>
        <v>0</v>
      </c>
      <c r="AF11" s="40"/>
    </row>
    <row r="12" spans="1:32" ht="12" customHeight="1">
      <c r="A12" s="7">
        <v>3</v>
      </c>
      <c r="B12" s="64"/>
      <c r="C12" s="64"/>
      <c r="D12" s="64"/>
      <c r="E12" s="64"/>
      <c r="F12" s="62"/>
      <c r="G12" s="55"/>
      <c r="H12" s="55"/>
      <c r="I12" s="55"/>
      <c r="J12" s="7"/>
      <c r="L12" s="7">
        <v>3</v>
      </c>
      <c r="M12" s="55"/>
      <c r="N12" s="55"/>
      <c r="O12" s="55"/>
      <c r="P12" s="55"/>
      <c r="R12" s="8">
        <f t="shared" si="0"/>
        <v>0</v>
      </c>
      <c r="S12" s="35"/>
      <c r="T12" s="36"/>
      <c r="U12" s="37"/>
      <c r="V12" s="38"/>
      <c r="W12" s="39"/>
      <c r="X12" s="40"/>
      <c r="Y12" s="43"/>
      <c r="Z12" s="4">
        <f t="shared" si="1"/>
        <v>0</v>
      </c>
      <c r="AA12" s="17">
        <f t="shared" si="2"/>
        <v>0</v>
      </c>
      <c r="AB12" s="17">
        <f t="shared" si="3"/>
        <v>0</v>
      </c>
      <c r="AC12" s="4">
        <f>M12/1000*N12/1000*P12</f>
        <v>0</v>
      </c>
      <c r="AD12" s="23">
        <v>0</v>
      </c>
      <c r="AE12" s="6">
        <f>P12*AD12</f>
        <v>0</v>
      </c>
      <c r="AF12" s="40"/>
    </row>
    <row r="13" spans="1:32" ht="12" customHeight="1">
      <c r="A13" s="7">
        <v>4</v>
      </c>
      <c r="B13" s="64"/>
      <c r="C13" s="64"/>
      <c r="D13" s="64"/>
      <c r="E13" s="64"/>
      <c r="F13" s="64"/>
      <c r="G13" s="63"/>
      <c r="H13" s="63"/>
      <c r="I13" s="55"/>
      <c r="J13" s="7"/>
      <c r="L13" s="7">
        <v>4</v>
      </c>
      <c r="M13" s="55"/>
      <c r="N13" s="55"/>
      <c r="O13" s="55"/>
      <c r="P13" s="55"/>
      <c r="R13" s="8">
        <f t="shared" si="0"/>
        <v>0</v>
      </c>
      <c r="S13" s="35"/>
      <c r="T13" s="36"/>
      <c r="U13" s="37"/>
      <c r="V13" s="38"/>
      <c r="W13" s="39"/>
      <c r="X13" s="40"/>
      <c r="Y13" s="43"/>
      <c r="Z13" s="4">
        <f t="shared" si="1"/>
        <v>0</v>
      </c>
      <c r="AA13" s="17">
        <f t="shared" si="2"/>
        <v>0</v>
      </c>
      <c r="AB13" s="17">
        <f t="shared" si="3"/>
        <v>0</v>
      </c>
      <c r="AC13" s="4">
        <f>M13/1000*N13/1000*P13</f>
        <v>0</v>
      </c>
      <c r="AD13" s="23">
        <v>0</v>
      </c>
      <c r="AE13" s="6">
        <f>P13*AD13</f>
        <v>0</v>
      </c>
      <c r="AF13" s="40"/>
    </row>
    <row r="14" spans="1:32" ht="12" customHeight="1">
      <c r="A14" s="7">
        <v>5</v>
      </c>
      <c r="B14" s="64"/>
      <c r="C14" s="64"/>
      <c r="D14" s="64"/>
      <c r="E14" s="64"/>
      <c r="F14" s="63"/>
      <c r="G14" s="63"/>
      <c r="H14" s="63"/>
      <c r="I14" s="55"/>
      <c r="J14" s="7"/>
      <c r="L14" s="7">
        <v>5</v>
      </c>
      <c r="M14" s="55"/>
      <c r="N14" s="55"/>
      <c r="O14" s="55"/>
      <c r="P14" s="55"/>
      <c r="Q14" s="29"/>
      <c r="R14" s="9">
        <f t="shared" si="0"/>
        <v>0</v>
      </c>
      <c r="S14" s="49"/>
      <c r="T14" s="50"/>
      <c r="U14" s="51"/>
      <c r="V14" s="52"/>
      <c r="W14" s="53"/>
      <c r="X14" s="30"/>
      <c r="Y14" s="54"/>
      <c r="Z14" s="10">
        <f t="shared" si="1"/>
        <v>0</v>
      </c>
      <c r="AA14" s="9">
        <f t="shared" si="2"/>
        <v>0</v>
      </c>
      <c r="AB14" s="9">
        <f t="shared" si="3"/>
        <v>0</v>
      </c>
      <c r="AC14" s="10">
        <f>M14/1000*N14/1000*P14</f>
        <v>0</v>
      </c>
      <c r="AD14" s="31">
        <v>0</v>
      </c>
      <c r="AE14" s="47">
        <f>P14*AD14</f>
        <v>0</v>
      </c>
      <c r="AF14" s="40"/>
    </row>
    <row r="15" spans="1:32" ht="12" customHeight="1">
      <c r="A15" s="7">
        <v>6</v>
      </c>
      <c r="B15" s="64"/>
      <c r="C15" s="64"/>
      <c r="D15" s="64"/>
      <c r="E15" s="64"/>
      <c r="F15" s="64"/>
      <c r="G15" s="64"/>
      <c r="H15" s="64"/>
      <c r="I15" s="55"/>
      <c r="J15" s="7"/>
      <c r="L15" s="41"/>
      <c r="M15" s="41"/>
      <c r="N15" s="41"/>
      <c r="O15" s="41"/>
      <c r="P15" s="41">
        <f>SUM(P10:P14)</f>
        <v>0</v>
      </c>
      <c r="R15" s="8">
        <f t="shared" si="0"/>
        <v>0</v>
      </c>
      <c r="S15" s="35"/>
      <c r="T15" s="36"/>
      <c r="U15" s="37"/>
      <c r="V15" s="38"/>
      <c r="W15" s="39"/>
      <c r="X15" s="40"/>
      <c r="Y15" s="43"/>
      <c r="Z15" s="4">
        <f t="shared" si="1"/>
        <v>0</v>
      </c>
      <c r="AA15" s="17">
        <f t="shared" si="2"/>
        <v>0</v>
      </c>
      <c r="AB15" s="17">
        <f t="shared" si="3"/>
        <v>0</v>
      </c>
      <c r="AC15" s="18">
        <f>SUM(AC10:AC14)</f>
        <v>0</v>
      </c>
      <c r="AD15" s="23"/>
      <c r="AE15" s="48">
        <f>SUM(AE10:AE14)</f>
        <v>0</v>
      </c>
      <c r="AF15" s="40"/>
    </row>
    <row r="16" spans="1:32" ht="12" customHeight="1">
      <c r="A16" s="7">
        <v>7</v>
      </c>
      <c r="B16" s="64"/>
      <c r="C16" s="64"/>
      <c r="D16" s="64"/>
      <c r="E16" s="64"/>
      <c r="F16" s="63"/>
      <c r="G16" s="63"/>
      <c r="H16" s="63"/>
      <c r="I16" s="55"/>
      <c r="J16" s="7"/>
      <c r="L16" s="87" t="s">
        <v>20</v>
      </c>
      <c r="M16" s="87"/>
      <c r="N16" s="87"/>
      <c r="O16" s="87"/>
      <c r="P16" s="87"/>
      <c r="R16" s="8">
        <f t="shared" si="0"/>
        <v>0</v>
      </c>
      <c r="S16" s="35"/>
      <c r="T16" s="36"/>
      <c r="U16" s="37"/>
      <c r="V16" s="38"/>
      <c r="W16" s="39"/>
      <c r="X16" s="40"/>
      <c r="Y16" s="43"/>
      <c r="Z16" s="4">
        <f t="shared" si="1"/>
        <v>0</v>
      </c>
      <c r="AA16" s="17">
        <f t="shared" si="2"/>
        <v>0</v>
      </c>
      <c r="AB16" s="17">
        <f t="shared" si="3"/>
        <v>0</v>
      </c>
      <c r="AD16" s="23"/>
      <c r="AE16" s="6"/>
      <c r="AF16" s="40"/>
    </row>
    <row r="17" spans="1:32" ht="12" customHeight="1">
      <c r="A17" s="7">
        <v>8</v>
      </c>
      <c r="B17" s="64"/>
      <c r="C17" s="64"/>
      <c r="D17" s="64"/>
      <c r="E17" s="64"/>
      <c r="F17" s="55"/>
      <c r="G17" s="60"/>
      <c r="H17" s="60"/>
      <c r="I17" s="55"/>
      <c r="J17" s="7"/>
      <c r="L17" s="5" t="s">
        <v>0</v>
      </c>
      <c r="M17" s="5" t="s">
        <v>3</v>
      </c>
      <c r="N17" s="5" t="s">
        <v>2</v>
      </c>
      <c r="O17" s="87" t="s">
        <v>5</v>
      </c>
      <c r="P17" s="87"/>
      <c r="R17" s="8">
        <f t="shared" si="0"/>
        <v>0</v>
      </c>
      <c r="S17" s="35"/>
      <c r="T17" s="36"/>
      <c r="U17" s="37"/>
      <c r="V17" s="38"/>
      <c r="W17" s="39"/>
      <c r="X17" s="40"/>
      <c r="Y17" s="43"/>
      <c r="Z17" s="4">
        <f t="shared" si="1"/>
        <v>0</v>
      </c>
      <c r="AA17" s="17">
        <f t="shared" si="2"/>
        <v>0</v>
      </c>
      <c r="AB17" s="17">
        <f t="shared" si="3"/>
        <v>0</v>
      </c>
      <c r="AD17" s="23"/>
      <c r="AE17" s="6"/>
      <c r="AF17" s="40"/>
    </row>
    <row r="18" spans="1:32" ht="12" customHeight="1">
      <c r="A18" s="7">
        <v>9</v>
      </c>
      <c r="B18" s="64"/>
      <c r="C18" s="64"/>
      <c r="D18" s="64"/>
      <c r="E18" s="64"/>
      <c r="F18" s="64"/>
      <c r="G18" s="60"/>
      <c r="H18" s="60"/>
      <c r="I18" s="55"/>
      <c r="J18" s="7"/>
      <c r="L18" s="7">
        <v>1</v>
      </c>
      <c r="M18" s="64"/>
      <c r="N18" s="64"/>
      <c r="O18" s="65"/>
      <c r="P18" s="66"/>
      <c r="Q18" s="28"/>
      <c r="R18" s="8">
        <f t="shared" si="0"/>
        <v>0</v>
      </c>
      <c r="S18" s="35"/>
      <c r="T18" s="36"/>
      <c r="U18" s="37"/>
      <c r="V18" s="38"/>
      <c r="W18" s="39"/>
      <c r="X18" s="40"/>
      <c r="Y18" s="43"/>
      <c r="Z18" s="4">
        <f t="shared" si="1"/>
        <v>0</v>
      </c>
      <c r="AA18" s="17">
        <f t="shared" si="2"/>
        <v>0</v>
      </c>
      <c r="AB18" s="17">
        <f t="shared" si="3"/>
        <v>0</v>
      </c>
      <c r="AC18" s="8">
        <f>M18/1000*N18/1000*O18</f>
        <v>0</v>
      </c>
      <c r="AD18" s="32"/>
      <c r="AE18" s="6"/>
      <c r="AF18" s="40"/>
    </row>
    <row r="19" spans="1:32" ht="12" customHeight="1">
      <c r="A19" s="7">
        <v>10</v>
      </c>
      <c r="B19" s="64"/>
      <c r="C19" s="64"/>
      <c r="D19" s="64"/>
      <c r="E19" s="64"/>
      <c r="F19" s="64"/>
      <c r="G19" s="64"/>
      <c r="H19" s="60"/>
      <c r="I19" s="55"/>
      <c r="J19" s="7"/>
      <c r="L19" s="7">
        <v>2</v>
      </c>
      <c r="M19" s="60"/>
      <c r="N19" s="60"/>
      <c r="O19" s="95"/>
      <c r="P19" s="96"/>
      <c r="R19" s="8">
        <f t="shared" si="0"/>
        <v>0</v>
      </c>
      <c r="S19" s="35"/>
      <c r="T19" s="36"/>
      <c r="U19" s="37"/>
      <c r="V19" s="38"/>
      <c r="W19" s="39"/>
      <c r="X19" s="40"/>
      <c r="Y19" s="43"/>
      <c r="Z19" s="4">
        <f t="shared" si="1"/>
        <v>0</v>
      </c>
      <c r="AA19" s="17">
        <f t="shared" si="2"/>
        <v>0</v>
      </c>
      <c r="AB19" s="17">
        <f t="shared" si="3"/>
        <v>0</v>
      </c>
      <c r="AC19" s="8">
        <f t="shared" ref="AC19:AC32" si="4">M19/1000*N19/1000*O19</f>
        <v>0</v>
      </c>
      <c r="AD19" s="32"/>
      <c r="AE19" s="6"/>
      <c r="AF19" s="40"/>
    </row>
    <row r="20" spans="1:32" ht="12" customHeight="1">
      <c r="A20" s="7">
        <v>11</v>
      </c>
      <c r="B20" s="64"/>
      <c r="C20" s="64"/>
      <c r="D20" s="64"/>
      <c r="E20" s="64"/>
      <c r="F20" s="64"/>
      <c r="G20" s="64"/>
      <c r="H20" s="55"/>
      <c r="I20" s="55"/>
      <c r="J20" s="7"/>
      <c r="L20" s="7">
        <v>3</v>
      </c>
      <c r="M20" s="55"/>
      <c r="N20" s="55"/>
      <c r="O20" s="77"/>
      <c r="P20" s="77"/>
      <c r="R20" s="8">
        <f t="shared" si="0"/>
        <v>0</v>
      </c>
      <c r="S20" s="35"/>
      <c r="T20" s="36"/>
      <c r="U20" s="37"/>
      <c r="V20" s="38"/>
      <c r="W20" s="39"/>
      <c r="X20" s="40"/>
      <c r="Y20" s="43"/>
      <c r="Z20" s="4">
        <f t="shared" si="1"/>
        <v>0</v>
      </c>
      <c r="AA20" s="17">
        <f t="shared" si="2"/>
        <v>0</v>
      </c>
      <c r="AB20" s="17">
        <f t="shared" si="3"/>
        <v>0</v>
      </c>
      <c r="AC20" s="8">
        <f t="shared" si="4"/>
        <v>0</v>
      </c>
      <c r="AD20" s="32"/>
      <c r="AE20" s="6"/>
      <c r="AF20" s="40"/>
    </row>
    <row r="21" spans="1:32" ht="12" customHeight="1">
      <c r="A21" s="7">
        <v>12</v>
      </c>
      <c r="B21" s="64"/>
      <c r="C21" s="64"/>
      <c r="D21" s="64"/>
      <c r="E21" s="64"/>
      <c r="F21" s="55"/>
      <c r="G21" s="64"/>
      <c r="H21" s="55"/>
      <c r="I21" s="55"/>
      <c r="J21" s="7"/>
      <c r="L21" s="7">
        <v>4</v>
      </c>
      <c r="M21" s="55"/>
      <c r="N21" s="55"/>
      <c r="O21" s="77"/>
      <c r="P21" s="77"/>
      <c r="R21" s="8">
        <f t="shared" si="0"/>
        <v>0</v>
      </c>
      <c r="S21" s="35"/>
      <c r="T21" s="36"/>
      <c r="U21" s="37"/>
      <c r="V21" s="38"/>
      <c r="W21" s="39"/>
      <c r="X21" s="40"/>
      <c r="Y21" s="43"/>
      <c r="Z21" s="4">
        <f t="shared" si="1"/>
        <v>0</v>
      </c>
      <c r="AA21" s="17">
        <f t="shared" si="2"/>
        <v>0</v>
      </c>
      <c r="AB21" s="17">
        <f t="shared" si="3"/>
        <v>0</v>
      </c>
      <c r="AC21" s="8">
        <f t="shared" si="4"/>
        <v>0</v>
      </c>
      <c r="AD21" s="32"/>
      <c r="AE21" s="6"/>
      <c r="AF21" s="40"/>
    </row>
    <row r="22" spans="1:32" ht="12" customHeight="1">
      <c r="A22" s="7">
        <v>13</v>
      </c>
      <c r="B22" s="59"/>
      <c r="C22" s="59"/>
      <c r="D22" s="59"/>
      <c r="E22" s="59"/>
      <c r="F22" s="55"/>
      <c r="G22" s="55"/>
      <c r="H22" s="55"/>
      <c r="I22" s="55"/>
      <c r="J22" s="7"/>
      <c r="L22" s="7">
        <v>5</v>
      </c>
      <c r="M22" s="55"/>
      <c r="N22" s="55"/>
      <c r="O22" s="77"/>
      <c r="P22" s="77"/>
      <c r="R22" s="8">
        <f t="shared" si="0"/>
        <v>0</v>
      </c>
      <c r="S22" s="35"/>
      <c r="T22" s="36"/>
      <c r="U22" s="37"/>
      <c r="V22" s="38"/>
      <c r="W22" s="39"/>
      <c r="X22" s="40"/>
      <c r="Y22" s="43"/>
      <c r="Z22" s="4">
        <f t="shared" si="1"/>
        <v>0</v>
      </c>
      <c r="AA22" s="17">
        <f t="shared" si="2"/>
        <v>0</v>
      </c>
      <c r="AB22" s="17">
        <f t="shared" si="3"/>
        <v>0</v>
      </c>
      <c r="AC22" s="8">
        <f t="shared" si="4"/>
        <v>0</v>
      </c>
      <c r="AD22" s="32"/>
      <c r="AE22" s="6"/>
      <c r="AF22" s="40"/>
    </row>
    <row r="23" spans="1:32" ht="12" customHeight="1">
      <c r="A23" s="7">
        <v>14</v>
      </c>
      <c r="B23" s="59"/>
      <c r="C23" s="59"/>
      <c r="D23" s="59"/>
      <c r="E23" s="59"/>
      <c r="F23" s="55"/>
      <c r="G23" s="55"/>
      <c r="H23" s="55"/>
      <c r="I23" s="55"/>
      <c r="J23" s="7"/>
      <c r="L23" s="7">
        <v>6</v>
      </c>
      <c r="M23" s="55"/>
      <c r="N23" s="55"/>
      <c r="O23" s="77"/>
      <c r="P23" s="77"/>
      <c r="R23" s="8">
        <f t="shared" si="0"/>
        <v>0</v>
      </c>
      <c r="S23" s="35"/>
      <c r="T23" s="36"/>
      <c r="U23" s="37"/>
      <c r="V23" s="38"/>
      <c r="W23" s="39"/>
      <c r="X23" s="40"/>
      <c r="Y23" s="43"/>
      <c r="Z23" s="4">
        <f t="shared" si="1"/>
        <v>0</v>
      </c>
      <c r="AA23" s="17">
        <f t="shared" si="2"/>
        <v>0</v>
      </c>
      <c r="AB23" s="17">
        <f t="shared" si="3"/>
        <v>0</v>
      </c>
      <c r="AC23" s="8">
        <f t="shared" si="4"/>
        <v>0</v>
      </c>
      <c r="AD23" s="32"/>
      <c r="AE23" s="6"/>
      <c r="AF23" s="40"/>
    </row>
    <row r="24" spans="1:32" ht="12" customHeight="1">
      <c r="A24" s="7">
        <v>15</v>
      </c>
      <c r="B24" s="55"/>
      <c r="C24" s="55"/>
      <c r="D24" s="55"/>
      <c r="E24" s="55"/>
      <c r="F24" s="55"/>
      <c r="G24" s="55"/>
      <c r="H24" s="55"/>
      <c r="I24" s="55"/>
      <c r="J24" s="7"/>
      <c r="L24" s="7">
        <v>7</v>
      </c>
      <c r="M24" s="55"/>
      <c r="N24" s="55"/>
      <c r="O24" s="77"/>
      <c r="P24" s="77"/>
      <c r="R24" s="8">
        <f t="shared" si="0"/>
        <v>0</v>
      </c>
      <c r="S24" s="35"/>
      <c r="T24" s="36"/>
      <c r="U24" s="37"/>
      <c r="V24" s="38"/>
      <c r="W24" s="39"/>
      <c r="X24" s="40"/>
      <c r="Y24" s="43"/>
      <c r="Z24" s="4">
        <f t="shared" si="1"/>
        <v>0</v>
      </c>
      <c r="AA24" s="17">
        <f t="shared" si="2"/>
        <v>0</v>
      </c>
      <c r="AB24" s="17">
        <f t="shared" si="3"/>
        <v>0</v>
      </c>
      <c r="AC24" s="8">
        <f t="shared" si="4"/>
        <v>0</v>
      </c>
      <c r="AD24" s="32"/>
      <c r="AE24" s="6"/>
      <c r="AF24" s="40"/>
    </row>
    <row r="25" spans="1:32" ht="12" customHeight="1">
      <c r="A25" s="7">
        <v>16</v>
      </c>
      <c r="B25" s="55"/>
      <c r="C25" s="55"/>
      <c r="D25" s="55"/>
      <c r="E25" s="55"/>
      <c r="F25" s="55"/>
      <c r="G25" s="55"/>
      <c r="H25" s="55"/>
      <c r="I25" s="55"/>
      <c r="J25" s="7"/>
      <c r="L25" s="7">
        <v>8</v>
      </c>
      <c r="M25" s="55"/>
      <c r="N25" s="55"/>
      <c r="O25" s="77"/>
      <c r="P25" s="77"/>
      <c r="R25" s="8">
        <f t="shared" si="0"/>
        <v>0</v>
      </c>
      <c r="S25" s="35"/>
      <c r="T25" s="36"/>
      <c r="U25" s="37"/>
      <c r="V25" s="38"/>
      <c r="W25" s="39"/>
      <c r="X25" s="40"/>
      <c r="Y25" s="43"/>
      <c r="Z25" s="4">
        <f t="shared" si="1"/>
        <v>0</v>
      </c>
      <c r="AA25" s="17">
        <f t="shared" si="2"/>
        <v>0</v>
      </c>
      <c r="AB25" s="17">
        <f t="shared" si="3"/>
        <v>0</v>
      </c>
      <c r="AC25" s="8">
        <f t="shared" si="4"/>
        <v>0</v>
      </c>
      <c r="AD25" s="32"/>
      <c r="AE25" s="6"/>
      <c r="AF25" s="40"/>
    </row>
    <row r="26" spans="1:32" ht="12" customHeight="1">
      <c r="A26" s="7">
        <v>17</v>
      </c>
      <c r="B26" s="55"/>
      <c r="C26" s="55"/>
      <c r="D26" s="55"/>
      <c r="E26" s="55"/>
      <c r="F26" s="55"/>
      <c r="G26" s="55"/>
      <c r="H26" s="55"/>
      <c r="I26" s="55"/>
      <c r="J26" s="7"/>
      <c r="L26" s="7">
        <v>9</v>
      </c>
      <c r="M26" s="55"/>
      <c r="N26" s="55"/>
      <c r="O26" s="77"/>
      <c r="P26" s="77"/>
      <c r="R26" s="8">
        <f t="shared" si="0"/>
        <v>0</v>
      </c>
      <c r="S26" s="35"/>
      <c r="T26" s="36"/>
      <c r="U26" s="37"/>
      <c r="V26" s="38"/>
      <c r="W26" s="39"/>
      <c r="X26" s="40"/>
      <c r="Y26" s="43"/>
      <c r="Z26" s="4">
        <f t="shared" si="1"/>
        <v>0</v>
      </c>
      <c r="AA26" s="17">
        <f t="shared" si="2"/>
        <v>0</v>
      </c>
      <c r="AB26" s="17">
        <f t="shared" si="3"/>
        <v>0</v>
      </c>
      <c r="AC26" s="8">
        <f t="shared" si="4"/>
        <v>0</v>
      </c>
      <c r="AD26" s="32"/>
      <c r="AE26" s="6"/>
      <c r="AF26" s="40"/>
    </row>
    <row r="27" spans="1:32" ht="12" customHeight="1">
      <c r="A27" s="7">
        <v>18</v>
      </c>
      <c r="B27" s="55"/>
      <c r="C27" s="55"/>
      <c r="D27" s="55"/>
      <c r="E27" s="55"/>
      <c r="F27" s="55"/>
      <c r="G27" s="55"/>
      <c r="H27" s="55"/>
      <c r="I27" s="55"/>
      <c r="J27" s="7"/>
      <c r="L27" s="7">
        <v>10</v>
      </c>
      <c r="M27" s="55"/>
      <c r="N27" s="55"/>
      <c r="O27" s="77"/>
      <c r="P27" s="77"/>
      <c r="R27" s="8">
        <f t="shared" si="0"/>
        <v>0</v>
      </c>
      <c r="S27" s="35"/>
      <c r="T27" s="36"/>
      <c r="U27" s="37"/>
      <c r="V27" s="38"/>
      <c r="W27" s="39"/>
      <c r="X27" s="40"/>
      <c r="Y27" s="43"/>
      <c r="Z27" s="4">
        <f t="shared" si="1"/>
        <v>0</v>
      </c>
      <c r="AA27" s="17">
        <f t="shared" si="2"/>
        <v>0</v>
      </c>
      <c r="AB27" s="17">
        <f t="shared" si="3"/>
        <v>0</v>
      </c>
      <c r="AC27" s="8">
        <f t="shared" si="4"/>
        <v>0</v>
      </c>
      <c r="AD27" s="32"/>
      <c r="AE27" s="6"/>
      <c r="AF27" s="40"/>
    </row>
    <row r="28" spans="1:32" ht="12" customHeight="1">
      <c r="A28" s="7">
        <v>19</v>
      </c>
      <c r="B28" s="55"/>
      <c r="C28" s="55"/>
      <c r="D28" s="55"/>
      <c r="E28" s="55"/>
      <c r="F28" s="55"/>
      <c r="G28" s="55"/>
      <c r="H28" s="55"/>
      <c r="I28" s="55"/>
      <c r="J28" s="7"/>
      <c r="L28" s="7">
        <v>11</v>
      </c>
      <c r="M28" s="55"/>
      <c r="N28" s="55"/>
      <c r="O28" s="77"/>
      <c r="P28" s="77"/>
      <c r="R28" s="8">
        <f t="shared" si="0"/>
        <v>0</v>
      </c>
      <c r="S28" s="35"/>
      <c r="T28" s="36"/>
      <c r="U28" s="37"/>
      <c r="V28" s="38"/>
      <c r="W28" s="39"/>
      <c r="X28" s="40"/>
      <c r="Y28" s="43"/>
      <c r="Z28" s="4">
        <f t="shared" si="1"/>
        <v>0</v>
      </c>
      <c r="AA28" s="17">
        <f t="shared" si="2"/>
        <v>0</v>
      </c>
      <c r="AB28" s="17">
        <f t="shared" si="3"/>
        <v>0</v>
      </c>
      <c r="AC28" s="8">
        <f t="shared" si="4"/>
        <v>0</v>
      </c>
      <c r="AD28" s="32"/>
      <c r="AE28" s="6"/>
      <c r="AF28" s="40"/>
    </row>
    <row r="29" spans="1:32" ht="12" customHeight="1">
      <c r="A29" s="7">
        <v>20</v>
      </c>
      <c r="B29" s="55"/>
      <c r="C29" s="55"/>
      <c r="D29" s="55"/>
      <c r="E29" s="55"/>
      <c r="F29" s="55"/>
      <c r="G29" s="55"/>
      <c r="H29" s="55"/>
      <c r="I29" s="55"/>
      <c r="J29" s="7"/>
      <c r="L29" s="7">
        <v>12</v>
      </c>
      <c r="M29" s="55"/>
      <c r="N29" s="55"/>
      <c r="O29" s="77"/>
      <c r="P29" s="77"/>
      <c r="R29" s="8">
        <f t="shared" si="0"/>
        <v>0</v>
      </c>
      <c r="S29" s="35"/>
      <c r="T29" s="36"/>
      <c r="U29" s="37"/>
      <c r="V29" s="38"/>
      <c r="W29" s="39"/>
      <c r="X29" s="40"/>
      <c r="Y29" s="43"/>
      <c r="Z29" s="4">
        <f t="shared" si="1"/>
        <v>0</v>
      </c>
      <c r="AA29" s="17">
        <f t="shared" si="2"/>
        <v>0</v>
      </c>
      <c r="AB29" s="17">
        <f t="shared" si="3"/>
        <v>0</v>
      </c>
      <c r="AC29" s="8">
        <f t="shared" si="4"/>
        <v>0</v>
      </c>
      <c r="AD29" s="32"/>
      <c r="AE29" s="6"/>
      <c r="AF29" s="40"/>
    </row>
    <row r="30" spans="1:32" ht="12" customHeight="1">
      <c r="A30" s="7">
        <v>21</v>
      </c>
      <c r="B30" s="55"/>
      <c r="C30" s="55"/>
      <c r="D30" s="55"/>
      <c r="E30" s="55"/>
      <c r="F30" s="55"/>
      <c r="G30" s="55"/>
      <c r="H30" s="55"/>
      <c r="I30" s="55"/>
      <c r="J30" s="7"/>
      <c r="L30" s="7">
        <v>13</v>
      </c>
      <c r="M30" s="55"/>
      <c r="N30" s="55"/>
      <c r="O30" s="77"/>
      <c r="P30" s="77"/>
      <c r="R30" s="8">
        <f t="shared" si="0"/>
        <v>0</v>
      </c>
      <c r="S30" s="35"/>
      <c r="T30" s="36"/>
      <c r="U30" s="37"/>
      <c r="V30" s="38"/>
      <c r="W30" s="39"/>
      <c r="X30" s="40"/>
      <c r="Y30" s="43"/>
      <c r="Z30" s="4">
        <f t="shared" si="1"/>
        <v>0</v>
      </c>
      <c r="AA30" s="17">
        <f t="shared" si="2"/>
        <v>0</v>
      </c>
      <c r="AB30" s="17">
        <f t="shared" si="3"/>
        <v>0</v>
      </c>
      <c r="AC30" s="8">
        <f t="shared" si="4"/>
        <v>0</v>
      </c>
      <c r="AD30" s="32"/>
      <c r="AE30" s="6"/>
      <c r="AF30" s="40"/>
    </row>
    <row r="31" spans="1:32" ht="12" customHeight="1">
      <c r="A31" s="7">
        <v>22</v>
      </c>
      <c r="B31" s="55"/>
      <c r="C31" s="55"/>
      <c r="D31" s="55"/>
      <c r="E31" s="55"/>
      <c r="F31" s="55"/>
      <c r="G31" s="55"/>
      <c r="H31" s="55"/>
      <c r="I31" s="55"/>
      <c r="J31" s="7"/>
      <c r="L31" s="7">
        <v>14</v>
      </c>
      <c r="M31" s="55"/>
      <c r="N31" s="55"/>
      <c r="O31" s="77"/>
      <c r="P31" s="77"/>
      <c r="Q31" s="28"/>
      <c r="R31" s="8">
        <f t="shared" si="0"/>
        <v>0</v>
      </c>
      <c r="S31" s="35"/>
      <c r="T31" s="36"/>
      <c r="U31" s="37"/>
      <c r="V31" s="38"/>
      <c r="W31" s="39"/>
      <c r="X31" s="40"/>
      <c r="Y31" s="43"/>
      <c r="Z31" s="4">
        <f t="shared" si="1"/>
        <v>0</v>
      </c>
      <c r="AA31" s="17">
        <f t="shared" si="2"/>
        <v>0</v>
      </c>
      <c r="AB31" s="17">
        <f t="shared" si="3"/>
        <v>0</v>
      </c>
      <c r="AC31" s="8">
        <f t="shared" si="4"/>
        <v>0</v>
      </c>
      <c r="AD31" s="32"/>
      <c r="AE31" s="6"/>
      <c r="AF31" s="40"/>
    </row>
    <row r="32" spans="1:32" ht="12" customHeight="1">
      <c r="A32" s="7">
        <v>23</v>
      </c>
      <c r="B32" s="55"/>
      <c r="C32" s="55"/>
      <c r="D32" s="55"/>
      <c r="E32" s="55"/>
      <c r="F32" s="55"/>
      <c r="G32" s="55"/>
      <c r="H32" s="55"/>
      <c r="I32" s="55"/>
      <c r="J32" s="7"/>
      <c r="L32" s="7">
        <v>15</v>
      </c>
      <c r="M32" s="55"/>
      <c r="N32" s="55"/>
      <c r="O32" s="77"/>
      <c r="P32" s="77"/>
      <c r="R32" s="17">
        <f t="shared" si="0"/>
        <v>0</v>
      </c>
      <c r="S32" s="35"/>
      <c r="T32" s="36"/>
      <c r="U32" s="37"/>
      <c r="V32" s="38"/>
      <c r="W32" s="39"/>
      <c r="X32" s="40"/>
      <c r="Y32" s="43"/>
      <c r="Z32" s="4">
        <f t="shared" si="1"/>
        <v>0</v>
      </c>
      <c r="AA32" s="17">
        <f t="shared" si="2"/>
        <v>0</v>
      </c>
      <c r="AB32" s="17">
        <f t="shared" si="3"/>
        <v>0</v>
      </c>
      <c r="AC32" s="8">
        <f t="shared" si="4"/>
        <v>0</v>
      </c>
      <c r="AD32" s="32"/>
      <c r="AE32" s="6"/>
      <c r="AF32" s="40"/>
    </row>
    <row r="33" spans="1:32" ht="12" customHeight="1">
      <c r="A33" s="7">
        <v>24</v>
      </c>
      <c r="B33" s="55"/>
      <c r="C33" s="55"/>
      <c r="D33" s="55"/>
      <c r="E33" s="55"/>
      <c r="F33" s="55"/>
      <c r="G33" s="55"/>
      <c r="H33" s="55"/>
      <c r="I33" s="55"/>
      <c r="J33" s="7"/>
      <c r="L33" s="15"/>
      <c r="M33" s="15"/>
      <c r="N33" s="15"/>
      <c r="O33" s="15"/>
      <c r="P33" s="15"/>
      <c r="R33" s="8">
        <f t="shared" si="0"/>
        <v>0</v>
      </c>
      <c r="S33" s="35"/>
      <c r="T33" s="36"/>
      <c r="U33" s="37"/>
      <c r="V33" s="38"/>
      <c r="W33" s="39"/>
      <c r="X33" s="40"/>
      <c r="Y33" s="43"/>
      <c r="Z33" s="4">
        <f t="shared" si="1"/>
        <v>0</v>
      </c>
      <c r="AA33" s="17">
        <f t="shared" si="2"/>
        <v>0</v>
      </c>
      <c r="AB33" s="17">
        <f t="shared" si="3"/>
        <v>0</v>
      </c>
      <c r="AC33" s="19">
        <f>SUM(AC18:AC32)</f>
        <v>0</v>
      </c>
      <c r="AD33" s="32"/>
      <c r="AE33" s="48"/>
      <c r="AF33" s="40"/>
    </row>
    <row r="34" spans="1:32" ht="12" customHeight="1">
      <c r="A34" s="7">
        <v>25</v>
      </c>
      <c r="B34" s="55"/>
      <c r="C34" s="55"/>
      <c r="D34" s="55"/>
      <c r="E34" s="55"/>
      <c r="F34" s="55"/>
      <c r="G34" s="55"/>
      <c r="H34" s="55"/>
      <c r="I34" s="55"/>
      <c r="J34" s="7"/>
      <c r="L34" s="87" t="s">
        <v>15</v>
      </c>
      <c r="M34" s="87"/>
      <c r="N34" s="87"/>
      <c r="O34" s="87"/>
      <c r="P34" s="87"/>
      <c r="R34" s="8">
        <f t="shared" si="0"/>
        <v>0</v>
      </c>
      <c r="S34" s="35"/>
      <c r="T34" s="36"/>
      <c r="U34" s="37"/>
      <c r="V34" s="38"/>
      <c r="W34" s="39"/>
      <c r="X34" s="40"/>
      <c r="Y34" s="43"/>
      <c r="Z34" s="4">
        <f t="shared" si="1"/>
        <v>0</v>
      </c>
      <c r="AA34" s="17">
        <f t="shared" si="2"/>
        <v>0</v>
      </c>
      <c r="AB34" s="17">
        <f t="shared" si="3"/>
        <v>0</v>
      </c>
      <c r="AD34" s="23"/>
      <c r="AE34" s="6"/>
      <c r="AF34" s="40"/>
    </row>
    <row r="35" spans="1:32" ht="12" customHeight="1">
      <c r="A35" s="7">
        <v>26</v>
      </c>
      <c r="B35" s="55"/>
      <c r="C35" s="55"/>
      <c r="D35" s="55"/>
      <c r="E35" s="55"/>
      <c r="F35" s="55"/>
      <c r="G35" s="55"/>
      <c r="H35" s="55"/>
      <c r="I35" s="55"/>
      <c r="J35" s="7"/>
      <c r="L35" s="5" t="s">
        <v>0</v>
      </c>
      <c r="M35" s="5" t="s">
        <v>3</v>
      </c>
      <c r="N35" s="5" t="s">
        <v>2</v>
      </c>
      <c r="O35" s="5" t="s">
        <v>4</v>
      </c>
      <c r="P35" s="5" t="s">
        <v>5</v>
      </c>
      <c r="R35" s="8">
        <f t="shared" si="0"/>
        <v>0</v>
      </c>
      <c r="S35" s="35"/>
      <c r="T35" s="36"/>
      <c r="U35" s="37"/>
      <c r="V35" s="38"/>
      <c r="W35" s="39"/>
      <c r="X35" s="40"/>
      <c r="Y35" s="43"/>
      <c r="Z35" s="4">
        <f t="shared" si="1"/>
        <v>0</v>
      </c>
      <c r="AA35" s="17">
        <f t="shared" si="2"/>
        <v>0</v>
      </c>
      <c r="AB35" s="17">
        <f t="shared" si="3"/>
        <v>0</v>
      </c>
      <c r="AD35" s="23"/>
      <c r="AE35" s="6"/>
      <c r="AF35" s="40"/>
    </row>
    <row r="36" spans="1:32" ht="12" customHeight="1">
      <c r="A36" s="7">
        <v>27</v>
      </c>
      <c r="B36" s="55"/>
      <c r="C36" s="55"/>
      <c r="D36" s="55"/>
      <c r="E36" s="55"/>
      <c r="F36" s="55"/>
      <c r="G36" s="55"/>
      <c r="H36" s="55"/>
      <c r="I36" s="55"/>
      <c r="J36" s="7"/>
      <c r="L36" s="7">
        <v>1</v>
      </c>
      <c r="M36" s="61"/>
      <c r="N36" s="61"/>
      <c r="O36" s="61"/>
      <c r="P36" s="61"/>
      <c r="R36" s="8">
        <f t="shared" si="0"/>
        <v>0</v>
      </c>
      <c r="S36" s="35"/>
      <c r="T36" s="36"/>
      <c r="U36" s="37"/>
      <c r="V36" s="38"/>
      <c r="W36" s="39"/>
      <c r="X36" s="40"/>
      <c r="Y36" s="43"/>
      <c r="Z36" s="4">
        <f t="shared" si="1"/>
        <v>0</v>
      </c>
      <c r="AA36" s="17">
        <f t="shared" si="2"/>
        <v>0</v>
      </c>
      <c r="AB36" s="17">
        <f t="shared" si="3"/>
        <v>0</v>
      </c>
      <c r="AC36" s="8">
        <f>M36/1000*N36/1000*P36</f>
        <v>0</v>
      </c>
      <c r="AD36" s="23">
        <f>U2</f>
        <v>501</v>
      </c>
      <c r="AE36" s="26">
        <f t="shared" ref="AE36:AE50" si="5">((M36/1000+N36/1000)*2*(164+50)+(M36-92)/1000*(N36-92)/1000*AD36+130+40+30+AF36*30)*P36</f>
        <v>0</v>
      </c>
      <c r="AF36" s="40"/>
    </row>
    <row r="37" spans="1:32" ht="12" customHeight="1">
      <c r="A37" s="7">
        <v>28</v>
      </c>
      <c r="B37" s="55"/>
      <c r="C37" s="55"/>
      <c r="D37" s="55"/>
      <c r="E37" s="55"/>
      <c r="F37" s="55"/>
      <c r="G37" s="55"/>
      <c r="H37" s="55"/>
      <c r="I37" s="55"/>
      <c r="J37" s="7"/>
      <c r="L37" s="7">
        <v>2</v>
      </c>
      <c r="M37" s="55"/>
      <c r="N37" s="55"/>
      <c r="O37" s="55"/>
      <c r="P37" s="55"/>
      <c r="R37" s="8">
        <f t="shared" si="0"/>
        <v>0</v>
      </c>
      <c r="S37" s="35"/>
      <c r="T37" s="36"/>
      <c r="U37" s="37"/>
      <c r="V37" s="38"/>
      <c r="W37" s="39"/>
      <c r="X37" s="40"/>
      <c r="Y37" s="43"/>
      <c r="Z37" s="4">
        <f t="shared" si="1"/>
        <v>0</v>
      </c>
      <c r="AA37" s="17">
        <f t="shared" si="2"/>
        <v>0</v>
      </c>
      <c r="AB37" s="17">
        <f t="shared" si="3"/>
        <v>0</v>
      </c>
      <c r="AC37" s="8">
        <f t="shared" ref="AC37:AC50" si="6">M37/1000*N37/1000*P37</f>
        <v>0</v>
      </c>
      <c r="AD37" s="23">
        <f>U2</f>
        <v>501</v>
      </c>
      <c r="AE37" s="26">
        <f t="shared" si="5"/>
        <v>0</v>
      </c>
      <c r="AF37" s="40"/>
    </row>
    <row r="38" spans="1:32" ht="12" customHeight="1">
      <c r="A38" s="7">
        <v>29</v>
      </c>
      <c r="B38" s="55"/>
      <c r="C38" s="55"/>
      <c r="D38" s="55"/>
      <c r="E38" s="55"/>
      <c r="F38" s="55"/>
      <c r="G38" s="55"/>
      <c r="H38" s="55"/>
      <c r="I38" s="55"/>
      <c r="J38" s="7"/>
      <c r="L38" s="7">
        <v>3</v>
      </c>
      <c r="M38" s="55"/>
      <c r="N38" s="55"/>
      <c r="O38" s="55"/>
      <c r="P38" s="55"/>
      <c r="R38" s="8">
        <f t="shared" si="0"/>
        <v>0</v>
      </c>
      <c r="S38" s="35"/>
      <c r="T38" s="36"/>
      <c r="U38" s="37"/>
      <c r="V38" s="38"/>
      <c r="W38" s="39"/>
      <c r="X38" s="40"/>
      <c r="Y38" s="43"/>
      <c r="Z38" s="4">
        <f t="shared" si="1"/>
        <v>0</v>
      </c>
      <c r="AA38" s="17">
        <f t="shared" si="2"/>
        <v>0</v>
      </c>
      <c r="AB38" s="17">
        <f t="shared" si="3"/>
        <v>0</v>
      </c>
      <c r="AC38" s="8">
        <f t="shared" si="6"/>
        <v>0</v>
      </c>
      <c r="AD38" s="23">
        <f>U2</f>
        <v>501</v>
      </c>
      <c r="AE38" s="26">
        <f t="shared" si="5"/>
        <v>0</v>
      </c>
      <c r="AF38" s="40"/>
    </row>
    <row r="39" spans="1:32" ht="12" customHeight="1">
      <c r="A39" s="7">
        <v>30</v>
      </c>
      <c r="B39" s="55"/>
      <c r="C39" s="55"/>
      <c r="D39" s="55"/>
      <c r="E39" s="55"/>
      <c r="F39" s="55"/>
      <c r="G39" s="55"/>
      <c r="H39" s="55"/>
      <c r="I39" s="55"/>
      <c r="J39" s="7"/>
      <c r="L39" s="7">
        <v>4</v>
      </c>
      <c r="M39" s="55"/>
      <c r="N39" s="55"/>
      <c r="O39" s="55"/>
      <c r="P39" s="55"/>
      <c r="R39" s="8">
        <f t="shared" si="0"/>
        <v>0</v>
      </c>
      <c r="S39" s="35"/>
      <c r="T39" s="36"/>
      <c r="U39" s="37"/>
      <c r="V39" s="38"/>
      <c r="W39" s="39"/>
      <c r="X39" s="40"/>
      <c r="Y39" s="43"/>
      <c r="Z39" s="4">
        <f t="shared" si="1"/>
        <v>0</v>
      </c>
      <c r="AA39" s="17">
        <f t="shared" si="2"/>
        <v>0</v>
      </c>
      <c r="AB39" s="17">
        <f t="shared" si="3"/>
        <v>0</v>
      </c>
      <c r="AC39" s="8">
        <f t="shared" si="6"/>
        <v>0</v>
      </c>
      <c r="AD39" s="23">
        <f>U2</f>
        <v>501</v>
      </c>
      <c r="AE39" s="26">
        <f t="shared" si="5"/>
        <v>0</v>
      </c>
      <c r="AF39" s="40"/>
    </row>
    <row r="40" spans="1:32" ht="12" customHeight="1">
      <c r="A40" s="7">
        <v>31</v>
      </c>
      <c r="B40" s="55"/>
      <c r="C40" s="55"/>
      <c r="D40" s="55"/>
      <c r="E40" s="55"/>
      <c r="F40" s="55"/>
      <c r="G40" s="55"/>
      <c r="H40" s="55"/>
      <c r="I40" s="55"/>
      <c r="J40" s="7"/>
      <c r="L40" s="7">
        <v>5</v>
      </c>
      <c r="M40" s="55"/>
      <c r="N40" s="55"/>
      <c r="O40" s="55"/>
      <c r="P40" s="55"/>
      <c r="R40" s="8">
        <f t="shared" si="0"/>
        <v>0</v>
      </c>
      <c r="S40" s="35"/>
      <c r="T40" s="36"/>
      <c r="U40" s="37"/>
      <c r="V40" s="38"/>
      <c r="W40" s="39"/>
      <c r="X40" s="40"/>
      <c r="Y40" s="43"/>
      <c r="Z40" s="4">
        <f t="shared" si="1"/>
        <v>0</v>
      </c>
      <c r="AA40" s="17">
        <f t="shared" si="2"/>
        <v>0</v>
      </c>
      <c r="AB40" s="17">
        <f t="shared" si="3"/>
        <v>0</v>
      </c>
      <c r="AC40" s="8">
        <f t="shared" si="6"/>
        <v>0</v>
      </c>
      <c r="AD40" s="23">
        <f>U2</f>
        <v>501</v>
      </c>
      <c r="AE40" s="26">
        <f t="shared" si="5"/>
        <v>0</v>
      </c>
      <c r="AF40" s="40"/>
    </row>
    <row r="41" spans="1:32" ht="12" customHeight="1">
      <c r="A41" s="7">
        <v>32</v>
      </c>
      <c r="B41" s="55"/>
      <c r="C41" s="55"/>
      <c r="D41" s="55"/>
      <c r="E41" s="55"/>
      <c r="F41" s="55"/>
      <c r="G41" s="55"/>
      <c r="H41" s="55"/>
      <c r="I41" s="55"/>
      <c r="J41" s="7"/>
      <c r="L41" s="7">
        <v>6</v>
      </c>
      <c r="M41" s="55"/>
      <c r="N41" s="55"/>
      <c r="O41" s="55"/>
      <c r="P41" s="55"/>
      <c r="R41" s="8">
        <f t="shared" si="0"/>
        <v>0</v>
      </c>
      <c r="S41" s="35"/>
      <c r="T41" s="36"/>
      <c r="U41" s="37"/>
      <c r="V41" s="38"/>
      <c r="W41" s="39"/>
      <c r="X41" s="40"/>
      <c r="Y41" s="43"/>
      <c r="Z41" s="4">
        <f t="shared" si="1"/>
        <v>0</v>
      </c>
      <c r="AA41" s="17">
        <f t="shared" si="2"/>
        <v>0</v>
      </c>
      <c r="AB41" s="17">
        <f t="shared" si="3"/>
        <v>0</v>
      </c>
      <c r="AC41" s="8">
        <f t="shared" si="6"/>
        <v>0</v>
      </c>
      <c r="AD41" s="23">
        <f>U2</f>
        <v>501</v>
      </c>
      <c r="AE41" s="26">
        <f t="shared" si="5"/>
        <v>0</v>
      </c>
      <c r="AF41" s="40"/>
    </row>
    <row r="42" spans="1:32" ht="12" customHeight="1">
      <c r="A42" s="7">
        <v>33</v>
      </c>
      <c r="B42" s="55"/>
      <c r="C42" s="55"/>
      <c r="D42" s="55"/>
      <c r="E42" s="55"/>
      <c r="F42" s="55"/>
      <c r="G42" s="55"/>
      <c r="H42" s="55"/>
      <c r="I42" s="55"/>
      <c r="J42" s="7"/>
      <c r="L42" s="7">
        <v>7</v>
      </c>
      <c r="M42" s="55"/>
      <c r="N42" s="55"/>
      <c r="O42" s="55"/>
      <c r="P42" s="55"/>
      <c r="R42" s="8">
        <f t="shared" si="0"/>
        <v>0</v>
      </c>
      <c r="S42" s="35"/>
      <c r="T42" s="36"/>
      <c r="U42" s="37"/>
      <c r="V42" s="38"/>
      <c r="W42" s="39"/>
      <c r="X42" s="40"/>
      <c r="Y42" s="43"/>
      <c r="Z42" s="4">
        <f t="shared" si="1"/>
        <v>0</v>
      </c>
      <c r="AA42" s="17">
        <f t="shared" si="2"/>
        <v>0</v>
      </c>
      <c r="AB42" s="17">
        <f t="shared" si="3"/>
        <v>0</v>
      </c>
      <c r="AC42" s="8">
        <f t="shared" si="6"/>
        <v>0</v>
      </c>
      <c r="AD42" s="23">
        <f>U2</f>
        <v>501</v>
      </c>
      <c r="AE42" s="26">
        <f t="shared" si="5"/>
        <v>0</v>
      </c>
      <c r="AF42" s="40"/>
    </row>
    <row r="43" spans="1:32" ht="12" customHeight="1">
      <c r="A43" s="7">
        <v>34</v>
      </c>
      <c r="B43" s="55"/>
      <c r="C43" s="55"/>
      <c r="D43" s="55"/>
      <c r="E43" s="55"/>
      <c r="F43" s="55"/>
      <c r="G43" s="55"/>
      <c r="H43" s="55"/>
      <c r="I43" s="55"/>
      <c r="J43" s="7"/>
      <c r="L43" s="7">
        <v>8</v>
      </c>
      <c r="M43" s="55"/>
      <c r="N43" s="55"/>
      <c r="O43" s="55"/>
      <c r="P43" s="55"/>
      <c r="R43" s="8">
        <f t="shared" si="0"/>
        <v>0</v>
      </c>
      <c r="S43" s="35"/>
      <c r="T43" s="36"/>
      <c r="U43" s="37"/>
      <c r="V43" s="38"/>
      <c r="W43" s="39"/>
      <c r="X43" s="40"/>
      <c r="Y43" s="43"/>
      <c r="Z43" s="4">
        <f t="shared" ref="Z43:Z69" si="7">B43/1000*D43*S43+B43/1000*C43/1000*D43*T43+U43*50+V43*150+W43*300+X43*30+Y43*10</f>
        <v>0</v>
      </c>
      <c r="AA43" s="17">
        <f t="shared" si="2"/>
        <v>0</v>
      </c>
      <c r="AB43" s="17">
        <f t="shared" si="3"/>
        <v>0</v>
      </c>
      <c r="AC43" s="8">
        <f t="shared" si="6"/>
        <v>0</v>
      </c>
      <c r="AD43" s="23">
        <f>U2</f>
        <v>501</v>
      </c>
      <c r="AE43" s="26">
        <f t="shared" si="5"/>
        <v>0</v>
      </c>
      <c r="AF43" s="40"/>
    </row>
    <row r="44" spans="1:32" ht="12" customHeight="1">
      <c r="A44" s="7">
        <v>35</v>
      </c>
      <c r="B44" s="55"/>
      <c r="C44" s="55"/>
      <c r="D44" s="55"/>
      <c r="E44" s="55"/>
      <c r="F44" s="55"/>
      <c r="G44" s="55"/>
      <c r="H44" s="55"/>
      <c r="I44" s="55"/>
      <c r="J44" s="7"/>
      <c r="L44" s="7">
        <v>9</v>
      </c>
      <c r="M44" s="55"/>
      <c r="N44" s="55"/>
      <c r="O44" s="55"/>
      <c r="P44" s="55"/>
      <c r="R44" s="8">
        <f t="shared" si="0"/>
        <v>0</v>
      </c>
      <c r="S44" s="35"/>
      <c r="T44" s="36"/>
      <c r="U44" s="37"/>
      <c r="V44" s="38"/>
      <c r="W44" s="39"/>
      <c r="X44" s="40"/>
      <c r="Y44" s="43"/>
      <c r="Z44" s="4">
        <f t="shared" si="7"/>
        <v>0</v>
      </c>
      <c r="AA44" s="17">
        <f t="shared" si="2"/>
        <v>0</v>
      </c>
      <c r="AB44" s="17">
        <f t="shared" si="3"/>
        <v>0</v>
      </c>
      <c r="AC44" s="8">
        <f t="shared" si="6"/>
        <v>0</v>
      </c>
      <c r="AD44" s="23">
        <f>U2</f>
        <v>501</v>
      </c>
      <c r="AE44" s="26">
        <f t="shared" si="5"/>
        <v>0</v>
      </c>
      <c r="AF44" s="40"/>
    </row>
    <row r="45" spans="1:32" ht="12" customHeight="1">
      <c r="A45" s="7">
        <v>36</v>
      </c>
      <c r="B45" s="55"/>
      <c r="C45" s="55"/>
      <c r="D45" s="55"/>
      <c r="E45" s="55"/>
      <c r="F45" s="55"/>
      <c r="G45" s="55"/>
      <c r="H45" s="55"/>
      <c r="I45" s="55"/>
      <c r="J45" s="7"/>
      <c r="L45" s="7">
        <v>10</v>
      </c>
      <c r="M45" s="55"/>
      <c r="N45" s="55"/>
      <c r="O45" s="55"/>
      <c r="P45" s="55"/>
      <c r="R45" s="8">
        <f t="shared" si="0"/>
        <v>0</v>
      </c>
      <c r="S45" s="35"/>
      <c r="T45" s="36"/>
      <c r="U45" s="37"/>
      <c r="V45" s="38"/>
      <c r="W45" s="39"/>
      <c r="X45" s="40"/>
      <c r="Y45" s="43"/>
      <c r="Z45" s="4">
        <f t="shared" si="7"/>
        <v>0</v>
      </c>
      <c r="AA45" s="17">
        <f t="shared" si="2"/>
        <v>0</v>
      </c>
      <c r="AB45" s="17">
        <f t="shared" si="3"/>
        <v>0</v>
      </c>
      <c r="AC45" s="8">
        <f t="shared" si="6"/>
        <v>0</v>
      </c>
      <c r="AD45" s="23">
        <f>U2</f>
        <v>501</v>
      </c>
      <c r="AE45" s="26">
        <f t="shared" si="5"/>
        <v>0</v>
      </c>
      <c r="AF45" s="40"/>
    </row>
    <row r="46" spans="1:32" ht="12" customHeight="1">
      <c r="A46" s="7">
        <v>37</v>
      </c>
      <c r="B46" s="55"/>
      <c r="C46" s="55"/>
      <c r="D46" s="55"/>
      <c r="E46" s="55"/>
      <c r="F46" s="55"/>
      <c r="G46" s="55"/>
      <c r="H46" s="55"/>
      <c r="I46" s="55"/>
      <c r="J46" s="7"/>
      <c r="L46" s="7">
        <v>11</v>
      </c>
      <c r="M46" s="55"/>
      <c r="N46" s="55"/>
      <c r="O46" s="55"/>
      <c r="P46" s="55"/>
      <c r="R46" s="8">
        <f t="shared" si="0"/>
        <v>0</v>
      </c>
      <c r="S46" s="35"/>
      <c r="T46" s="36"/>
      <c r="U46" s="37"/>
      <c r="V46" s="38"/>
      <c r="W46" s="39"/>
      <c r="X46" s="40"/>
      <c r="Y46" s="43"/>
      <c r="Z46" s="4">
        <f t="shared" si="7"/>
        <v>0</v>
      </c>
      <c r="AA46" s="17">
        <f t="shared" si="2"/>
        <v>0</v>
      </c>
      <c r="AB46" s="17">
        <f t="shared" si="3"/>
        <v>0</v>
      </c>
      <c r="AC46" s="8">
        <f t="shared" si="6"/>
        <v>0</v>
      </c>
      <c r="AD46" s="23">
        <f>U2</f>
        <v>501</v>
      </c>
      <c r="AE46" s="26">
        <f t="shared" si="5"/>
        <v>0</v>
      </c>
      <c r="AF46" s="40"/>
    </row>
    <row r="47" spans="1:32" ht="12" customHeight="1">
      <c r="A47" s="7">
        <v>38</v>
      </c>
      <c r="B47" s="55"/>
      <c r="C47" s="55"/>
      <c r="D47" s="55"/>
      <c r="E47" s="55"/>
      <c r="F47" s="55"/>
      <c r="G47" s="55"/>
      <c r="H47" s="55"/>
      <c r="I47" s="55"/>
      <c r="J47" s="7"/>
      <c r="L47" s="7">
        <v>12</v>
      </c>
      <c r="M47" s="55"/>
      <c r="N47" s="55"/>
      <c r="O47" s="55"/>
      <c r="P47" s="55"/>
      <c r="R47" s="8">
        <f t="shared" si="0"/>
        <v>0</v>
      </c>
      <c r="S47" s="35"/>
      <c r="T47" s="36"/>
      <c r="U47" s="37"/>
      <c r="V47" s="38"/>
      <c r="W47" s="39"/>
      <c r="X47" s="40"/>
      <c r="Y47" s="43"/>
      <c r="Z47" s="4">
        <f t="shared" si="7"/>
        <v>0</v>
      </c>
      <c r="AA47" s="17">
        <f t="shared" si="2"/>
        <v>0</v>
      </c>
      <c r="AB47" s="17">
        <f t="shared" si="3"/>
        <v>0</v>
      </c>
      <c r="AC47" s="8">
        <f t="shared" si="6"/>
        <v>0</v>
      </c>
      <c r="AD47" s="23">
        <f>U2</f>
        <v>501</v>
      </c>
      <c r="AE47" s="26">
        <f t="shared" si="5"/>
        <v>0</v>
      </c>
      <c r="AF47" s="40"/>
    </row>
    <row r="48" spans="1:32" ht="12" customHeight="1">
      <c r="A48" s="7">
        <v>39</v>
      </c>
      <c r="B48" s="55"/>
      <c r="C48" s="55"/>
      <c r="D48" s="55"/>
      <c r="E48" s="55"/>
      <c r="F48" s="55"/>
      <c r="G48" s="55"/>
      <c r="H48" s="55"/>
      <c r="I48" s="55"/>
      <c r="J48" s="7"/>
      <c r="L48" s="7">
        <v>13</v>
      </c>
      <c r="M48" s="55"/>
      <c r="N48" s="55"/>
      <c r="O48" s="55"/>
      <c r="P48" s="55"/>
      <c r="R48" s="8">
        <f t="shared" si="0"/>
        <v>0</v>
      </c>
      <c r="S48" s="35"/>
      <c r="T48" s="36"/>
      <c r="U48" s="37"/>
      <c r="V48" s="38"/>
      <c r="W48" s="39"/>
      <c r="X48" s="40"/>
      <c r="Y48" s="43"/>
      <c r="Z48" s="4">
        <f t="shared" si="7"/>
        <v>0</v>
      </c>
      <c r="AA48" s="17">
        <f t="shared" si="2"/>
        <v>0</v>
      </c>
      <c r="AB48" s="17">
        <f t="shared" si="3"/>
        <v>0</v>
      </c>
      <c r="AC48" s="8">
        <f t="shared" si="6"/>
        <v>0</v>
      </c>
      <c r="AD48" s="23">
        <f>U2</f>
        <v>501</v>
      </c>
      <c r="AE48" s="26">
        <f t="shared" si="5"/>
        <v>0</v>
      </c>
      <c r="AF48" s="40"/>
    </row>
    <row r="49" spans="1:32" ht="12" customHeight="1">
      <c r="A49" s="7">
        <v>40</v>
      </c>
      <c r="B49" s="55"/>
      <c r="C49" s="55"/>
      <c r="D49" s="55"/>
      <c r="E49" s="55"/>
      <c r="F49" s="55"/>
      <c r="G49" s="55"/>
      <c r="H49" s="55"/>
      <c r="I49" s="55"/>
      <c r="J49" s="7"/>
      <c r="L49" s="7">
        <v>14</v>
      </c>
      <c r="M49" s="55"/>
      <c r="N49" s="55"/>
      <c r="O49" s="55"/>
      <c r="P49" s="55"/>
      <c r="R49" s="8">
        <f t="shared" si="0"/>
        <v>0</v>
      </c>
      <c r="S49" s="35"/>
      <c r="T49" s="36"/>
      <c r="U49" s="37"/>
      <c r="V49" s="38"/>
      <c r="W49" s="39"/>
      <c r="X49" s="40"/>
      <c r="Y49" s="43"/>
      <c r="Z49" s="4">
        <f t="shared" si="7"/>
        <v>0</v>
      </c>
      <c r="AA49" s="17">
        <f t="shared" si="2"/>
        <v>0</v>
      </c>
      <c r="AB49" s="17">
        <f t="shared" si="3"/>
        <v>0</v>
      </c>
      <c r="AC49" s="8">
        <f t="shared" si="6"/>
        <v>0</v>
      </c>
      <c r="AD49" s="23">
        <f>U2</f>
        <v>501</v>
      </c>
      <c r="AE49" s="26">
        <f t="shared" si="5"/>
        <v>0</v>
      </c>
      <c r="AF49" s="40"/>
    </row>
    <row r="50" spans="1:32" ht="12" customHeight="1">
      <c r="A50" s="7">
        <v>41</v>
      </c>
      <c r="B50" s="55"/>
      <c r="C50" s="55"/>
      <c r="D50" s="55"/>
      <c r="E50" s="55"/>
      <c r="F50" s="55"/>
      <c r="G50" s="55"/>
      <c r="H50" s="55"/>
      <c r="I50" s="55"/>
      <c r="J50" s="7"/>
      <c r="L50" s="7">
        <v>15</v>
      </c>
      <c r="M50" s="55"/>
      <c r="N50" s="55"/>
      <c r="O50" s="55"/>
      <c r="P50" s="55"/>
      <c r="Q50" s="29"/>
      <c r="R50" s="9">
        <f t="shared" si="0"/>
        <v>0</v>
      </c>
      <c r="S50" s="49"/>
      <c r="T50" s="50"/>
      <c r="U50" s="51"/>
      <c r="V50" s="52"/>
      <c r="W50" s="53"/>
      <c r="X50" s="30"/>
      <c r="Y50" s="54"/>
      <c r="Z50" s="10">
        <f t="shared" si="7"/>
        <v>0</v>
      </c>
      <c r="AA50" s="9">
        <f t="shared" si="2"/>
        <v>0</v>
      </c>
      <c r="AB50" s="9">
        <f t="shared" si="3"/>
        <v>0</v>
      </c>
      <c r="AC50" s="8">
        <f t="shared" si="6"/>
        <v>0</v>
      </c>
      <c r="AD50" s="31">
        <f>U2</f>
        <v>501</v>
      </c>
      <c r="AE50" s="26">
        <f t="shared" si="5"/>
        <v>0</v>
      </c>
      <c r="AF50" s="30"/>
    </row>
    <row r="51" spans="1:32" ht="12" customHeight="1">
      <c r="A51" s="7">
        <v>42</v>
      </c>
      <c r="B51" s="55"/>
      <c r="C51" s="55"/>
      <c r="D51" s="55"/>
      <c r="E51" s="55"/>
      <c r="F51" s="55"/>
      <c r="G51" s="55"/>
      <c r="H51" s="55"/>
      <c r="I51" s="55"/>
      <c r="J51" s="7"/>
      <c r="L51" s="15"/>
      <c r="M51" s="15"/>
      <c r="N51" s="15"/>
      <c r="O51" s="15"/>
      <c r="P51" s="15"/>
      <c r="R51" s="8">
        <f t="shared" si="0"/>
        <v>0</v>
      </c>
      <c r="S51" s="35"/>
      <c r="T51" s="36"/>
      <c r="U51" s="37"/>
      <c r="V51" s="38"/>
      <c r="W51" s="39"/>
      <c r="X51" s="40"/>
      <c r="Y51" s="43"/>
      <c r="Z51" s="4">
        <f t="shared" si="7"/>
        <v>0</v>
      </c>
      <c r="AA51" s="17">
        <f t="shared" si="2"/>
        <v>0</v>
      </c>
      <c r="AB51" s="17">
        <f t="shared" si="3"/>
        <v>0</v>
      </c>
      <c r="AC51" s="56">
        <f>SUM(AC36:AC50)</f>
        <v>0</v>
      </c>
      <c r="AD51" s="23"/>
      <c r="AE51" s="58">
        <f>SUM(AE36:AE50)</f>
        <v>0</v>
      </c>
      <c r="AF51" s="6"/>
    </row>
    <row r="52" spans="1:32" ht="12" customHeight="1">
      <c r="A52" s="7">
        <v>43</v>
      </c>
      <c r="B52" s="55"/>
      <c r="C52" s="55"/>
      <c r="D52" s="55"/>
      <c r="E52" s="55"/>
      <c r="F52" s="55"/>
      <c r="G52" s="55"/>
      <c r="H52" s="55"/>
      <c r="I52" s="55"/>
      <c r="J52" s="7"/>
      <c r="L52" s="87" t="s">
        <v>21</v>
      </c>
      <c r="M52" s="87"/>
      <c r="N52" s="87"/>
      <c r="O52" s="87"/>
      <c r="P52" s="5" t="s">
        <v>5</v>
      </c>
      <c r="R52" s="8">
        <f t="shared" si="0"/>
        <v>0</v>
      </c>
      <c r="S52" s="35"/>
      <c r="T52" s="36"/>
      <c r="U52" s="37"/>
      <c r="V52" s="38"/>
      <c r="W52" s="39"/>
      <c r="X52" s="40"/>
      <c r="Y52" s="43"/>
      <c r="Z52" s="4">
        <f t="shared" si="7"/>
        <v>0</v>
      </c>
      <c r="AA52" s="17">
        <f t="shared" si="2"/>
        <v>0</v>
      </c>
      <c r="AB52" s="17">
        <f t="shared" si="3"/>
        <v>0</v>
      </c>
      <c r="AD52" s="23"/>
      <c r="AE52" s="6"/>
      <c r="AF52" s="26"/>
    </row>
    <row r="53" spans="1:32" ht="12" customHeight="1">
      <c r="A53" s="7">
        <v>44</v>
      </c>
      <c r="B53" s="55"/>
      <c r="C53" s="55"/>
      <c r="D53" s="55"/>
      <c r="E53" s="55"/>
      <c r="F53" s="55"/>
      <c r="G53" s="55"/>
      <c r="H53" s="55"/>
      <c r="I53" s="55"/>
      <c r="J53" s="7"/>
      <c r="L53" s="77"/>
      <c r="M53" s="77"/>
      <c r="N53" s="77"/>
      <c r="O53" s="77"/>
      <c r="P53" s="55"/>
      <c r="R53" s="8">
        <f t="shared" si="0"/>
        <v>0</v>
      </c>
      <c r="S53" s="35"/>
      <c r="T53" s="36"/>
      <c r="U53" s="37"/>
      <c r="V53" s="38"/>
      <c r="W53" s="39"/>
      <c r="X53" s="40"/>
      <c r="Y53" s="43"/>
      <c r="Z53" s="4">
        <f t="shared" si="7"/>
        <v>0</v>
      </c>
      <c r="AA53" s="17">
        <f t="shared" si="2"/>
        <v>0</v>
      </c>
      <c r="AB53" s="17">
        <f t="shared" si="3"/>
        <v>0</v>
      </c>
      <c r="AC53" s="16"/>
      <c r="AD53" s="32">
        <v>0</v>
      </c>
      <c r="AE53" s="6">
        <f t="shared" ref="AE53:AE69" si="8">P53*AD53</f>
        <v>0</v>
      </c>
      <c r="AF53" s="6"/>
    </row>
    <row r="54" spans="1:32" ht="12" customHeight="1">
      <c r="A54" s="7">
        <v>45</v>
      </c>
      <c r="B54" s="55"/>
      <c r="C54" s="55"/>
      <c r="D54" s="55"/>
      <c r="E54" s="55"/>
      <c r="F54" s="55"/>
      <c r="G54" s="55"/>
      <c r="H54" s="55"/>
      <c r="I54" s="55"/>
      <c r="J54" s="7"/>
      <c r="L54" s="77"/>
      <c r="M54" s="77"/>
      <c r="N54" s="77"/>
      <c r="O54" s="77"/>
      <c r="P54" s="55"/>
      <c r="R54" s="8">
        <f t="shared" si="0"/>
        <v>0</v>
      </c>
      <c r="S54" s="35"/>
      <c r="T54" s="36"/>
      <c r="U54" s="37"/>
      <c r="V54" s="38"/>
      <c r="W54" s="39"/>
      <c r="X54" s="40"/>
      <c r="Y54" s="43"/>
      <c r="Z54" s="4">
        <f t="shared" si="7"/>
        <v>0</v>
      </c>
      <c r="AA54" s="17">
        <f t="shared" si="2"/>
        <v>0</v>
      </c>
      <c r="AB54" s="17">
        <f t="shared" si="3"/>
        <v>0</v>
      </c>
      <c r="AC54" s="16"/>
      <c r="AD54" s="32">
        <v>0</v>
      </c>
      <c r="AE54" s="6">
        <f t="shared" si="8"/>
        <v>0</v>
      </c>
      <c r="AF54" s="6"/>
    </row>
    <row r="55" spans="1:32" ht="12" customHeight="1">
      <c r="A55" s="7">
        <v>46</v>
      </c>
      <c r="B55" s="55"/>
      <c r="C55" s="55"/>
      <c r="D55" s="55"/>
      <c r="E55" s="55"/>
      <c r="F55" s="55"/>
      <c r="G55" s="55"/>
      <c r="H55" s="55"/>
      <c r="I55" s="55"/>
      <c r="J55" s="7"/>
      <c r="L55" s="77"/>
      <c r="M55" s="77"/>
      <c r="N55" s="77"/>
      <c r="O55" s="77"/>
      <c r="P55" s="55"/>
      <c r="R55" s="8">
        <f t="shared" si="0"/>
        <v>0</v>
      </c>
      <c r="S55" s="35"/>
      <c r="T55" s="36"/>
      <c r="U55" s="37"/>
      <c r="V55" s="38"/>
      <c r="W55" s="39"/>
      <c r="X55" s="40"/>
      <c r="Y55" s="43"/>
      <c r="Z55" s="4">
        <f t="shared" si="7"/>
        <v>0</v>
      </c>
      <c r="AA55" s="17">
        <f t="shared" si="2"/>
        <v>0</v>
      </c>
      <c r="AB55" s="17">
        <f t="shared" si="3"/>
        <v>0</v>
      </c>
      <c r="AC55" s="16"/>
      <c r="AD55" s="32">
        <v>0</v>
      </c>
      <c r="AE55" s="6">
        <f t="shared" si="8"/>
        <v>0</v>
      </c>
      <c r="AF55" s="6"/>
    </row>
    <row r="56" spans="1:32" ht="12" customHeight="1">
      <c r="A56" s="7">
        <v>47</v>
      </c>
      <c r="B56" s="55"/>
      <c r="C56" s="55"/>
      <c r="D56" s="55"/>
      <c r="E56" s="55"/>
      <c r="F56" s="55"/>
      <c r="G56" s="55"/>
      <c r="H56" s="55"/>
      <c r="I56" s="55"/>
      <c r="J56" s="7"/>
      <c r="L56" s="77"/>
      <c r="M56" s="77"/>
      <c r="N56" s="77"/>
      <c r="O56" s="77"/>
      <c r="P56" s="55"/>
      <c r="R56" s="8">
        <f t="shared" si="0"/>
        <v>0</v>
      </c>
      <c r="S56" s="35"/>
      <c r="T56" s="36"/>
      <c r="U56" s="37"/>
      <c r="V56" s="38"/>
      <c r="W56" s="39"/>
      <c r="X56" s="40"/>
      <c r="Y56" s="43"/>
      <c r="Z56" s="4">
        <f t="shared" si="7"/>
        <v>0</v>
      </c>
      <c r="AA56" s="17">
        <f t="shared" si="2"/>
        <v>0</v>
      </c>
      <c r="AB56" s="17">
        <f t="shared" si="3"/>
        <v>0</v>
      </c>
      <c r="AC56" s="16"/>
      <c r="AD56" s="32">
        <v>0</v>
      </c>
      <c r="AE56" s="6">
        <f t="shared" si="8"/>
        <v>0</v>
      </c>
      <c r="AF56" s="6"/>
    </row>
    <row r="57" spans="1:32" ht="12" customHeight="1">
      <c r="A57" s="7">
        <v>48</v>
      </c>
      <c r="B57" s="55"/>
      <c r="C57" s="55"/>
      <c r="D57" s="55"/>
      <c r="E57" s="55"/>
      <c r="F57" s="55"/>
      <c r="G57" s="55"/>
      <c r="H57" s="55"/>
      <c r="I57" s="55"/>
      <c r="J57" s="7"/>
      <c r="L57" s="77"/>
      <c r="M57" s="77"/>
      <c r="N57" s="77"/>
      <c r="O57" s="77"/>
      <c r="P57" s="55"/>
      <c r="R57" s="8">
        <f t="shared" si="0"/>
        <v>0</v>
      </c>
      <c r="S57" s="35"/>
      <c r="T57" s="36"/>
      <c r="U57" s="37"/>
      <c r="V57" s="38"/>
      <c r="W57" s="39"/>
      <c r="X57" s="40"/>
      <c r="Y57" s="43"/>
      <c r="Z57" s="4">
        <f t="shared" si="7"/>
        <v>0</v>
      </c>
      <c r="AA57" s="17">
        <f t="shared" si="2"/>
        <v>0</v>
      </c>
      <c r="AB57" s="17">
        <f t="shared" si="3"/>
        <v>0</v>
      </c>
      <c r="AC57" s="16"/>
      <c r="AD57" s="32">
        <v>0</v>
      </c>
      <c r="AE57" s="6">
        <f t="shared" si="8"/>
        <v>0</v>
      </c>
      <c r="AF57" s="6"/>
    </row>
    <row r="58" spans="1:32" ht="12" customHeight="1">
      <c r="A58" s="7">
        <v>49</v>
      </c>
      <c r="B58" s="55"/>
      <c r="C58" s="55"/>
      <c r="D58" s="55"/>
      <c r="E58" s="55"/>
      <c r="F58" s="55"/>
      <c r="G58" s="55"/>
      <c r="H58" s="55"/>
      <c r="I58" s="55"/>
      <c r="J58" s="7"/>
      <c r="L58" s="77"/>
      <c r="M58" s="77"/>
      <c r="N58" s="77"/>
      <c r="O58" s="77"/>
      <c r="P58" s="55"/>
      <c r="R58" s="8">
        <f t="shared" si="0"/>
        <v>0</v>
      </c>
      <c r="S58" s="35"/>
      <c r="T58" s="36"/>
      <c r="U58" s="37"/>
      <c r="V58" s="38"/>
      <c r="W58" s="39"/>
      <c r="X58" s="40"/>
      <c r="Y58" s="43"/>
      <c r="Z58" s="4">
        <f t="shared" si="7"/>
        <v>0</v>
      </c>
      <c r="AA58" s="17">
        <f t="shared" si="2"/>
        <v>0</v>
      </c>
      <c r="AB58" s="17">
        <f t="shared" si="3"/>
        <v>0</v>
      </c>
      <c r="AC58" s="16"/>
      <c r="AD58" s="32">
        <v>0</v>
      </c>
      <c r="AE58" s="6">
        <f t="shared" si="8"/>
        <v>0</v>
      </c>
      <c r="AF58" s="6"/>
    </row>
    <row r="59" spans="1:32" ht="12" customHeight="1">
      <c r="A59" s="7">
        <v>50</v>
      </c>
      <c r="B59" s="55"/>
      <c r="C59" s="55"/>
      <c r="D59" s="55"/>
      <c r="E59" s="55"/>
      <c r="F59" s="55"/>
      <c r="G59" s="55"/>
      <c r="H59" s="55"/>
      <c r="I59" s="55"/>
      <c r="J59" s="7"/>
      <c r="L59" s="77"/>
      <c r="M59" s="77"/>
      <c r="N59" s="77"/>
      <c r="O59" s="77"/>
      <c r="P59" s="55"/>
      <c r="R59" s="8">
        <f t="shared" si="0"/>
        <v>0</v>
      </c>
      <c r="S59" s="35"/>
      <c r="T59" s="36"/>
      <c r="U59" s="37"/>
      <c r="V59" s="38"/>
      <c r="W59" s="39"/>
      <c r="X59" s="40"/>
      <c r="Y59" s="43"/>
      <c r="Z59" s="4">
        <f t="shared" si="7"/>
        <v>0</v>
      </c>
      <c r="AA59" s="17">
        <f t="shared" si="2"/>
        <v>0</v>
      </c>
      <c r="AB59" s="17">
        <f t="shared" si="3"/>
        <v>0</v>
      </c>
      <c r="AC59" s="16"/>
      <c r="AD59" s="32">
        <v>0</v>
      </c>
      <c r="AE59" s="6">
        <f t="shared" si="8"/>
        <v>0</v>
      </c>
      <c r="AF59" s="6"/>
    </row>
    <row r="60" spans="1:32" ht="12" customHeight="1">
      <c r="A60" s="7">
        <v>51</v>
      </c>
      <c r="B60" s="55"/>
      <c r="C60" s="55"/>
      <c r="D60" s="55"/>
      <c r="E60" s="55"/>
      <c r="F60" s="55"/>
      <c r="G60" s="55"/>
      <c r="H60" s="55"/>
      <c r="I60" s="55"/>
      <c r="J60" s="7"/>
      <c r="L60" s="77"/>
      <c r="M60" s="77"/>
      <c r="N60" s="77"/>
      <c r="O60" s="77"/>
      <c r="P60" s="55"/>
      <c r="R60" s="8">
        <f t="shared" si="0"/>
        <v>0</v>
      </c>
      <c r="S60" s="35"/>
      <c r="T60" s="36"/>
      <c r="U60" s="37"/>
      <c r="V60" s="38"/>
      <c r="W60" s="39"/>
      <c r="X60" s="40"/>
      <c r="Y60" s="43"/>
      <c r="Z60" s="4">
        <f t="shared" si="7"/>
        <v>0</v>
      </c>
      <c r="AA60" s="17">
        <f t="shared" si="2"/>
        <v>0</v>
      </c>
      <c r="AB60" s="17">
        <f t="shared" si="3"/>
        <v>0</v>
      </c>
      <c r="AC60" s="16"/>
      <c r="AD60" s="32">
        <v>0</v>
      </c>
      <c r="AE60" s="6">
        <f t="shared" si="8"/>
        <v>0</v>
      </c>
      <c r="AF60" s="6"/>
    </row>
    <row r="61" spans="1:32" ht="12" customHeight="1">
      <c r="A61" s="7">
        <v>52</v>
      </c>
      <c r="B61" s="55"/>
      <c r="C61" s="55"/>
      <c r="D61" s="55"/>
      <c r="E61" s="55"/>
      <c r="F61" s="55"/>
      <c r="G61" s="55"/>
      <c r="H61" s="55"/>
      <c r="I61" s="55"/>
      <c r="J61" s="7"/>
      <c r="L61" s="77"/>
      <c r="M61" s="77"/>
      <c r="N61" s="77"/>
      <c r="O61" s="77"/>
      <c r="P61" s="55"/>
      <c r="R61" s="8">
        <f t="shared" si="0"/>
        <v>0</v>
      </c>
      <c r="S61" s="35"/>
      <c r="T61" s="36"/>
      <c r="U61" s="37"/>
      <c r="V61" s="38"/>
      <c r="W61" s="39"/>
      <c r="X61" s="40"/>
      <c r="Y61" s="43"/>
      <c r="Z61" s="4">
        <f t="shared" si="7"/>
        <v>0</v>
      </c>
      <c r="AA61" s="17">
        <f t="shared" si="2"/>
        <v>0</v>
      </c>
      <c r="AB61" s="17">
        <f t="shared" si="3"/>
        <v>0</v>
      </c>
      <c r="AC61" s="16"/>
      <c r="AD61" s="32">
        <v>0</v>
      </c>
      <c r="AE61" s="6">
        <f t="shared" si="8"/>
        <v>0</v>
      </c>
      <c r="AF61" s="6"/>
    </row>
    <row r="62" spans="1:32" ht="12" customHeight="1">
      <c r="A62" s="7">
        <v>53</v>
      </c>
      <c r="B62" s="55"/>
      <c r="C62" s="55"/>
      <c r="D62" s="55"/>
      <c r="E62" s="55"/>
      <c r="F62" s="55"/>
      <c r="G62" s="55"/>
      <c r="H62" s="55"/>
      <c r="I62" s="55"/>
      <c r="J62" s="7"/>
      <c r="L62" s="77"/>
      <c r="M62" s="77"/>
      <c r="N62" s="77"/>
      <c r="O62" s="77"/>
      <c r="P62" s="55"/>
      <c r="R62" s="8">
        <f t="shared" si="0"/>
        <v>0</v>
      </c>
      <c r="S62" s="35"/>
      <c r="T62" s="36"/>
      <c r="U62" s="37"/>
      <c r="V62" s="38"/>
      <c r="W62" s="39"/>
      <c r="X62" s="40"/>
      <c r="Y62" s="43"/>
      <c r="Z62" s="4">
        <f t="shared" si="7"/>
        <v>0</v>
      </c>
      <c r="AA62" s="17">
        <f t="shared" si="2"/>
        <v>0</v>
      </c>
      <c r="AB62" s="17">
        <f t="shared" si="3"/>
        <v>0</v>
      </c>
      <c r="AC62" s="16"/>
      <c r="AD62" s="32">
        <v>0</v>
      </c>
      <c r="AE62" s="6">
        <f t="shared" si="8"/>
        <v>0</v>
      </c>
      <c r="AF62" s="6"/>
    </row>
    <row r="63" spans="1:32" ht="12" customHeight="1">
      <c r="A63" s="7">
        <v>54</v>
      </c>
      <c r="B63" s="55"/>
      <c r="C63" s="55"/>
      <c r="D63" s="55"/>
      <c r="E63" s="55"/>
      <c r="F63" s="55"/>
      <c r="G63" s="55"/>
      <c r="H63" s="55"/>
      <c r="I63" s="55"/>
      <c r="J63" s="7"/>
      <c r="L63" s="77"/>
      <c r="M63" s="77"/>
      <c r="N63" s="77"/>
      <c r="O63" s="77"/>
      <c r="P63" s="55"/>
      <c r="R63" s="8">
        <f t="shared" si="0"/>
        <v>0</v>
      </c>
      <c r="S63" s="35"/>
      <c r="T63" s="36"/>
      <c r="U63" s="37"/>
      <c r="V63" s="38"/>
      <c r="W63" s="39"/>
      <c r="X63" s="40"/>
      <c r="Y63" s="43"/>
      <c r="Z63" s="4">
        <f t="shared" si="7"/>
        <v>0</v>
      </c>
      <c r="AA63" s="17">
        <f t="shared" si="2"/>
        <v>0</v>
      </c>
      <c r="AB63" s="17">
        <f t="shared" si="3"/>
        <v>0</v>
      </c>
      <c r="AC63" s="16"/>
      <c r="AD63" s="32">
        <v>0</v>
      </c>
      <c r="AE63" s="6">
        <f t="shared" si="8"/>
        <v>0</v>
      </c>
      <c r="AF63" s="6"/>
    </row>
    <row r="64" spans="1:32" ht="12" customHeight="1">
      <c r="A64" s="7">
        <v>55</v>
      </c>
      <c r="B64" s="55"/>
      <c r="C64" s="55"/>
      <c r="D64" s="55"/>
      <c r="E64" s="55"/>
      <c r="F64" s="55"/>
      <c r="G64" s="55"/>
      <c r="H64" s="55"/>
      <c r="I64" s="55"/>
      <c r="J64" s="7"/>
      <c r="L64" s="77"/>
      <c r="M64" s="77"/>
      <c r="N64" s="77"/>
      <c r="O64" s="77"/>
      <c r="P64" s="55"/>
      <c r="Q64" s="34"/>
      <c r="R64" s="8">
        <f t="shared" si="0"/>
        <v>0</v>
      </c>
      <c r="S64" s="35"/>
      <c r="T64" s="36"/>
      <c r="U64" s="37"/>
      <c r="V64" s="38"/>
      <c r="W64" s="39"/>
      <c r="X64" s="40"/>
      <c r="Y64" s="43"/>
      <c r="Z64" s="4">
        <f t="shared" si="7"/>
        <v>0</v>
      </c>
      <c r="AA64" s="17">
        <f t="shared" si="2"/>
        <v>0</v>
      </c>
      <c r="AB64" s="17">
        <f t="shared" si="3"/>
        <v>0</v>
      </c>
      <c r="AC64" s="16"/>
      <c r="AD64" s="32">
        <v>0</v>
      </c>
      <c r="AE64" s="6">
        <f t="shared" si="8"/>
        <v>0</v>
      </c>
      <c r="AF64" s="6"/>
    </row>
    <row r="65" spans="1:32" ht="12" customHeight="1">
      <c r="A65" s="7">
        <v>56</v>
      </c>
      <c r="B65" s="55"/>
      <c r="C65" s="55"/>
      <c r="D65" s="55"/>
      <c r="E65" s="55"/>
      <c r="F65" s="55"/>
      <c r="G65" s="55"/>
      <c r="H65" s="55"/>
      <c r="I65" s="55"/>
      <c r="J65" s="7"/>
      <c r="L65" s="77"/>
      <c r="M65" s="77"/>
      <c r="N65" s="77"/>
      <c r="O65" s="77"/>
      <c r="P65" s="55"/>
      <c r="Q65" s="28"/>
      <c r="R65" s="8">
        <f t="shared" si="0"/>
        <v>0</v>
      </c>
      <c r="S65" s="35"/>
      <c r="T65" s="36"/>
      <c r="U65" s="37"/>
      <c r="V65" s="38"/>
      <c r="W65" s="39"/>
      <c r="X65" s="40"/>
      <c r="Y65" s="43"/>
      <c r="Z65" s="4">
        <f t="shared" si="7"/>
        <v>0</v>
      </c>
      <c r="AA65" s="17">
        <f t="shared" si="2"/>
        <v>0</v>
      </c>
      <c r="AB65" s="17">
        <f t="shared" si="3"/>
        <v>0</v>
      </c>
      <c r="AC65" s="16"/>
      <c r="AD65" s="32">
        <v>0</v>
      </c>
      <c r="AE65" s="6">
        <f t="shared" si="8"/>
        <v>0</v>
      </c>
      <c r="AF65" s="6"/>
    </row>
    <row r="66" spans="1:32" ht="12" customHeight="1">
      <c r="A66" s="7">
        <v>57</v>
      </c>
      <c r="B66" s="55"/>
      <c r="C66" s="55"/>
      <c r="D66" s="55"/>
      <c r="E66" s="55"/>
      <c r="F66" s="55"/>
      <c r="G66" s="55"/>
      <c r="H66" s="55"/>
      <c r="I66" s="55"/>
      <c r="J66" s="7"/>
      <c r="L66" s="77"/>
      <c r="M66" s="77"/>
      <c r="N66" s="77"/>
      <c r="O66" s="77"/>
      <c r="P66" s="55"/>
      <c r="Q66" s="34"/>
      <c r="R66" s="8">
        <f t="shared" si="0"/>
        <v>0</v>
      </c>
      <c r="S66" s="35"/>
      <c r="T66" s="36"/>
      <c r="U66" s="37"/>
      <c r="V66" s="38"/>
      <c r="W66" s="39"/>
      <c r="X66" s="40"/>
      <c r="Y66" s="43"/>
      <c r="Z66" s="4">
        <f t="shared" si="7"/>
        <v>0</v>
      </c>
      <c r="AA66" s="17">
        <f t="shared" si="2"/>
        <v>0</v>
      </c>
      <c r="AB66" s="17">
        <f t="shared" si="3"/>
        <v>0</v>
      </c>
      <c r="AC66" s="16"/>
      <c r="AD66" s="32">
        <v>0</v>
      </c>
      <c r="AE66" s="6">
        <f t="shared" si="8"/>
        <v>0</v>
      </c>
      <c r="AF66" s="6"/>
    </row>
    <row r="67" spans="1:32" ht="12" customHeight="1">
      <c r="A67" s="7">
        <v>58</v>
      </c>
      <c r="B67" s="55"/>
      <c r="C67" s="55"/>
      <c r="D67" s="55"/>
      <c r="E67" s="55"/>
      <c r="F67" s="55"/>
      <c r="G67" s="55"/>
      <c r="H67" s="55"/>
      <c r="I67" s="55"/>
      <c r="J67" s="7"/>
      <c r="L67" s="77"/>
      <c r="M67" s="77"/>
      <c r="N67" s="77"/>
      <c r="O67" s="77"/>
      <c r="P67" s="55"/>
      <c r="Q67" s="28"/>
      <c r="R67" s="8">
        <f t="shared" si="0"/>
        <v>0</v>
      </c>
      <c r="S67" s="35"/>
      <c r="T67" s="36"/>
      <c r="U67" s="37"/>
      <c r="V67" s="38"/>
      <c r="W67" s="39"/>
      <c r="X67" s="40"/>
      <c r="Y67" s="43"/>
      <c r="Z67" s="4">
        <f t="shared" si="7"/>
        <v>0</v>
      </c>
      <c r="AA67" s="17">
        <f t="shared" si="2"/>
        <v>0</v>
      </c>
      <c r="AB67" s="17">
        <f t="shared" si="3"/>
        <v>0</v>
      </c>
      <c r="AC67" s="16"/>
      <c r="AD67" s="32">
        <v>0</v>
      </c>
      <c r="AE67" s="6">
        <f t="shared" si="8"/>
        <v>0</v>
      </c>
      <c r="AF67" s="6"/>
    </row>
    <row r="68" spans="1:32" ht="12" customHeight="1">
      <c r="A68" s="7">
        <v>59</v>
      </c>
      <c r="B68" s="55"/>
      <c r="C68" s="55"/>
      <c r="D68" s="55"/>
      <c r="E68" s="55"/>
      <c r="F68" s="55"/>
      <c r="G68" s="55"/>
      <c r="H68" s="55"/>
      <c r="I68" s="55"/>
      <c r="J68" s="7"/>
      <c r="L68" s="77"/>
      <c r="M68" s="77"/>
      <c r="N68" s="77"/>
      <c r="O68" s="77"/>
      <c r="P68" s="55"/>
      <c r="R68" s="8">
        <f t="shared" si="0"/>
        <v>0</v>
      </c>
      <c r="S68" s="35"/>
      <c r="T68" s="36"/>
      <c r="U68" s="37"/>
      <c r="V68" s="38"/>
      <c r="W68" s="39"/>
      <c r="X68" s="40"/>
      <c r="Y68" s="43"/>
      <c r="Z68" s="4">
        <f t="shared" si="7"/>
        <v>0</v>
      </c>
      <c r="AA68" s="17">
        <f t="shared" si="2"/>
        <v>0</v>
      </c>
      <c r="AB68" s="17">
        <f t="shared" si="3"/>
        <v>0</v>
      </c>
      <c r="AC68" s="16"/>
      <c r="AD68" s="32">
        <v>0</v>
      </c>
      <c r="AE68" s="6">
        <f t="shared" si="8"/>
        <v>0</v>
      </c>
      <c r="AF68" s="6"/>
    </row>
    <row r="69" spans="1:32" ht="12" customHeight="1">
      <c r="A69" s="7">
        <v>60</v>
      </c>
      <c r="B69" s="55"/>
      <c r="C69" s="55"/>
      <c r="D69" s="55"/>
      <c r="E69" s="55"/>
      <c r="F69" s="55"/>
      <c r="G69" s="55"/>
      <c r="H69" s="55"/>
      <c r="I69" s="55"/>
      <c r="J69" s="7"/>
      <c r="L69" s="77"/>
      <c r="M69" s="77"/>
      <c r="N69" s="77"/>
      <c r="O69" s="77"/>
      <c r="P69" s="55"/>
      <c r="Q69" s="29"/>
      <c r="R69" s="9">
        <f t="shared" si="0"/>
        <v>0</v>
      </c>
      <c r="S69" s="49"/>
      <c r="T69" s="50"/>
      <c r="U69" s="51"/>
      <c r="V69" s="52"/>
      <c r="W69" s="53"/>
      <c r="X69" s="30"/>
      <c r="Y69" s="54"/>
      <c r="Z69" s="10">
        <f t="shared" si="7"/>
        <v>0</v>
      </c>
      <c r="AA69" s="9">
        <f t="shared" si="2"/>
        <v>0</v>
      </c>
      <c r="AB69" s="9">
        <f t="shared" si="3"/>
        <v>0</v>
      </c>
      <c r="AC69" s="10"/>
      <c r="AD69" s="31">
        <v>0</v>
      </c>
      <c r="AE69" s="47">
        <f t="shared" si="8"/>
        <v>0</v>
      </c>
      <c r="AF69" s="6"/>
    </row>
    <row r="70" spans="1:32" ht="12" customHeight="1">
      <c r="L70" s="3"/>
      <c r="M70" s="3"/>
      <c r="N70" s="3"/>
      <c r="O70" s="3"/>
      <c r="P70" s="3"/>
      <c r="R70" s="4">
        <f>SUM(R10:R69)</f>
        <v>0</v>
      </c>
      <c r="Z70" s="4">
        <f>SUM(Z10:Z69)</f>
        <v>0</v>
      </c>
      <c r="AA70" s="4">
        <f>SUM(AA10:AA69)</f>
        <v>0</v>
      </c>
      <c r="AB70" s="4">
        <f>SUM(AB10:AB69)</f>
        <v>0</v>
      </c>
      <c r="AC70" s="16"/>
      <c r="AD70" s="16"/>
      <c r="AE70" s="42">
        <f>SUM(AE53:AE69)</f>
        <v>0</v>
      </c>
      <c r="AF70" s="16"/>
    </row>
    <row r="71" spans="1:32" ht="12" customHeight="1">
      <c r="L71" s="3"/>
      <c r="M71" s="3"/>
      <c r="N71" s="3"/>
      <c r="O71" s="3"/>
      <c r="P71" s="3"/>
      <c r="AE71" s="2"/>
    </row>
    <row r="72" spans="1:32" ht="12" customHeight="1">
      <c r="L72" s="3"/>
      <c r="M72" s="3"/>
      <c r="N72" s="3"/>
      <c r="O72" s="3"/>
      <c r="P72" s="3"/>
      <c r="AE72" s="2"/>
    </row>
    <row r="73" spans="1:32" ht="12" customHeight="1">
      <c r="L73" s="3"/>
      <c r="M73" s="3"/>
      <c r="N73" s="3"/>
      <c r="O73" s="3"/>
      <c r="P73" s="3"/>
      <c r="AE73" s="2"/>
    </row>
    <row r="74" spans="1:32" ht="12" customHeight="1">
      <c r="L74" s="3"/>
      <c r="M74" s="3"/>
      <c r="N74" s="3"/>
      <c r="O74" s="3"/>
      <c r="P74" s="3"/>
      <c r="AE74" s="2"/>
    </row>
    <row r="75" spans="1:32" ht="12" customHeight="1">
      <c r="AE75" s="2"/>
    </row>
  </sheetData>
  <mergeCells count="70">
    <mergeCell ref="K1:P4"/>
    <mergeCell ref="L53:O53"/>
    <mergeCell ref="L52:O52"/>
    <mergeCell ref="O24:P24"/>
    <mergeCell ref="L34:P34"/>
    <mergeCell ref="O25:P25"/>
    <mergeCell ref="O26:P26"/>
    <mergeCell ref="O27:P27"/>
    <mergeCell ref="O31:P31"/>
    <mergeCell ref="O32:P32"/>
    <mergeCell ref="O21:P21"/>
    <mergeCell ref="O22:P22"/>
    <mergeCell ref="O23:P23"/>
    <mergeCell ref="L66:O66"/>
    <mergeCell ref="L67:O67"/>
    <mergeCell ref="L68:O68"/>
    <mergeCell ref="L69:O69"/>
    <mergeCell ref="L8:P8"/>
    <mergeCell ref="L16:P16"/>
    <mergeCell ref="L64:O64"/>
    <mergeCell ref="O19:P19"/>
    <mergeCell ref="O20:P20"/>
    <mergeCell ref="O28:P28"/>
    <mergeCell ref="O29:P29"/>
    <mergeCell ref="L61:O61"/>
    <mergeCell ref="O30:P30"/>
    <mergeCell ref="L65:O65"/>
    <mergeCell ref="L62:O62"/>
    <mergeCell ref="L63:O63"/>
    <mergeCell ref="A5:C5"/>
    <mergeCell ref="D5:J5"/>
    <mergeCell ref="K5:M5"/>
    <mergeCell ref="N6:P6"/>
    <mergeCell ref="A6:C6"/>
    <mergeCell ref="D6:J6"/>
    <mergeCell ref="K6:M6"/>
    <mergeCell ref="N5:P5"/>
    <mergeCell ref="A8:A9"/>
    <mergeCell ref="B8:C8"/>
    <mergeCell ref="I8:I9"/>
    <mergeCell ref="D8:D9"/>
    <mergeCell ref="S8:S9"/>
    <mergeCell ref="E8:H8"/>
    <mergeCell ref="E9:F9"/>
    <mergeCell ref="G9:H9"/>
    <mergeCell ref="J8:J9"/>
    <mergeCell ref="X8:X9"/>
    <mergeCell ref="L59:O59"/>
    <mergeCell ref="L56:O56"/>
    <mergeCell ref="L57:O57"/>
    <mergeCell ref="L54:O54"/>
    <mergeCell ref="L55:O55"/>
    <mergeCell ref="L58:O58"/>
    <mergeCell ref="O17:P17"/>
    <mergeCell ref="Y8:Y9"/>
    <mergeCell ref="L60:O60"/>
    <mergeCell ref="S5:T5"/>
    <mergeCell ref="U5:V5"/>
    <mergeCell ref="X2:AF5"/>
    <mergeCell ref="U3:V3"/>
    <mergeCell ref="S4:T4"/>
    <mergeCell ref="S2:T2"/>
    <mergeCell ref="U2:V2"/>
    <mergeCell ref="S3:T3"/>
    <mergeCell ref="AD8:AE9"/>
    <mergeCell ref="AF8:AF9"/>
    <mergeCell ref="T8:T9"/>
    <mergeCell ref="U8:U9"/>
    <mergeCell ref="V8:V9"/>
    <mergeCell ref="W8:W9"/>
  </mergeCells>
  <phoneticPr fontId="1" type="noConversion"/>
  <pageMargins left="0.15748031496062992" right="0.15748031496062992" top="0.19685039370078741" bottom="0.19685039370078741" header="0" footer="0"/>
  <pageSetup paperSize="9" scale="97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Двери</vt:lpstr>
      <vt:lpstr>Заказ</vt:lpstr>
      <vt:lpstr>Заказ!Область_печати</vt:lpstr>
    </vt:vector>
  </TitlesOfParts>
  <Company>Ligron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Alexandrov</dc:creator>
  <cp:lastModifiedBy>Алексей</cp:lastModifiedBy>
  <cp:lastPrinted>2008-12-20T09:27:03Z</cp:lastPrinted>
  <dcterms:created xsi:type="dcterms:W3CDTF">2005-10-11T08:46:08Z</dcterms:created>
  <dcterms:modified xsi:type="dcterms:W3CDTF">2013-08-18T16:21:55Z</dcterms:modified>
</cp:coreProperties>
</file>